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1"/>
  </bookViews>
  <sheets>
    <sheet name="Datagrunnlag" sheetId="1" r:id="rId1"/>
    <sheet name="Resultatliste" sheetId="2" r:id="rId2"/>
    <sheet name="Poengtabeller" sheetId="3" r:id="rId3"/>
  </sheets>
  <definedNames>
    <definedName name="points1">'Poengtabeller'!$B$3:$C$67</definedName>
    <definedName name="points1plus4">'Poengtabeller'!$B$3:$C$67</definedName>
    <definedName name="points2">'Poengtabeller'!$E$3:$F$67</definedName>
    <definedName name="points2and3">'Poengtabeller'!$E$3:$F$67</definedName>
    <definedName name="points3">'Poengtabeller'!$H$3:$I$67</definedName>
    <definedName name="points4">'Poengtabeller'!$K$3:$L$67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15" authorId="0">
      <text>
        <r>
          <rPr>
            <b/>
            <sz val="8"/>
            <color indexed="8"/>
            <rFont val="Tahoma"/>
            <family val="2"/>
          </rPr>
          <t>Klasse 1 (under 200t) eller 2 (over 200t)</t>
        </r>
      </text>
    </comment>
    <comment ref="F15" authorId="0">
      <text>
        <r>
          <rPr>
            <b/>
            <sz val="8"/>
            <color indexed="8"/>
            <rFont val="Tahoma"/>
            <family val="2"/>
          </rPr>
          <t>Noter hvilket felt (A-H), eller antall meter (negative tall = for kort) hvis nedslaget er i felt B eller C</t>
        </r>
      </text>
    </comment>
    <comment ref="N15" authorId="0">
      <text>
        <r>
          <rPr>
            <b/>
            <sz val="8"/>
            <color indexed="8"/>
            <rFont val="Tahoma"/>
            <family val="2"/>
          </rPr>
          <t>Sum, alle tillegg</t>
        </r>
      </text>
    </comment>
    <comment ref="O15" authorId="0">
      <text>
        <r>
          <rPr>
            <b/>
            <sz val="8"/>
            <color indexed="8"/>
            <rFont val="Tahoma"/>
            <family val="2"/>
          </rPr>
          <t>Sum alle tillegg, evt nedjustert for maksimal tillatt straff.</t>
        </r>
      </text>
    </comment>
    <comment ref="P15" authorId="0">
      <text>
        <r>
          <rPr>
            <b/>
            <sz val="8"/>
            <color indexed="8"/>
            <rFont val="Tahoma"/>
            <family val="2"/>
          </rPr>
          <t>Noter hvilket felt (A-H), eller antall meter (negative tall = for kort) hvis nedslaget er i felt B eller C</t>
        </r>
      </text>
    </comment>
    <comment ref="X15" authorId="0">
      <text>
        <r>
          <rPr>
            <b/>
            <sz val="8"/>
            <color indexed="8"/>
            <rFont val="Tahoma"/>
            <family val="2"/>
          </rPr>
          <t>Sum, alle tillegg</t>
        </r>
      </text>
    </comment>
    <comment ref="Y15" authorId="0">
      <text>
        <r>
          <rPr>
            <b/>
            <sz val="8"/>
            <color indexed="8"/>
            <rFont val="Tahoma"/>
            <family val="2"/>
          </rPr>
          <t>Sum alle tillegg, evt nedjustert for maksimal tillatt straff.</t>
        </r>
      </text>
    </comment>
    <comment ref="Z15" authorId="0">
      <text>
        <r>
          <rPr>
            <b/>
            <sz val="8"/>
            <color indexed="8"/>
            <rFont val="Tahoma"/>
            <family val="2"/>
          </rPr>
          <t>Noter hvilket felt (A-H), eller antall meter (negative tall = for kort) hvis nedslaget er i felt B eller C</t>
        </r>
      </text>
    </comment>
    <comment ref="AH15" authorId="0">
      <text>
        <r>
          <rPr>
            <b/>
            <sz val="8"/>
            <color indexed="8"/>
            <rFont val="Tahoma"/>
            <family val="2"/>
          </rPr>
          <t>Sum, alle tillegg</t>
        </r>
      </text>
    </comment>
    <comment ref="AI15" authorId="0">
      <text>
        <r>
          <rPr>
            <b/>
            <sz val="8"/>
            <color indexed="8"/>
            <rFont val="Tahoma"/>
            <family val="2"/>
          </rPr>
          <t>Sum alle tillegg, evt nedjustert for maksimal tillatt straff.</t>
        </r>
      </text>
    </comment>
    <comment ref="AJ15" authorId="0">
      <text>
        <r>
          <rPr>
            <b/>
            <sz val="8"/>
            <color indexed="8"/>
            <rFont val="Tahoma"/>
            <family val="2"/>
          </rPr>
          <t>Noter hvilket felt (A-H), eller antall meter (negative tall = for kort) hvis nedslaget er i felt B eller C.
Noter også ved beslutning om "T"</t>
        </r>
      </text>
    </comment>
    <comment ref="AR15" authorId="0">
      <text>
        <r>
          <rPr>
            <b/>
            <sz val="8"/>
            <color indexed="8"/>
            <rFont val="Tahoma"/>
            <family val="2"/>
          </rPr>
          <t>Sum, alle tillegg</t>
        </r>
      </text>
    </comment>
    <comment ref="AS15" authorId="0">
      <text>
        <r>
          <rPr>
            <b/>
            <sz val="8"/>
            <color indexed="8"/>
            <rFont val="Tahoma"/>
            <family val="2"/>
          </rPr>
          <t>Sum alle tillegg, evt nedjustert for maksimal tillatt straff.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11" authorId="0">
      <text>
        <r>
          <rPr>
            <b/>
            <sz val="8"/>
            <color indexed="8"/>
            <rFont val="Tahoma"/>
            <family val="2"/>
          </rPr>
          <t>Klasse 1 (over 200t) eller 2 (under 200t)
Klasse 3 mikro</t>
        </r>
      </text>
    </comment>
    <comment ref="F11" authorId="0">
      <text>
        <r>
          <rPr>
            <b/>
            <sz val="8"/>
            <color indexed="8"/>
            <rFont val="Tahoma"/>
            <family val="2"/>
          </rPr>
          <t>Noter hvilket felt (A-H), eller antall meter (negative tall = for kort) hvis nedslaget er i felt B eller C</t>
        </r>
      </text>
    </comment>
    <comment ref="N11" authorId="0">
      <text>
        <r>
          <rPr>
            <b/>
            <sz val="8"/>
            <color indexed="8"/>
            <rFont val="Tahoma"/>
            <family val="2"/>
          </rPr>
          <t>Sum, alle tillegg</t>
        </r>
      </text>
    </comment>
    <comment ref="O11" authorId="0">
      <text>
        <r>
          <rPr>
            <b/>
            <sz val="8"/>
            <color indexed="8"/>
            <rFont val="Tahoma"/>
            <family val="2"/>
          </rPr>
          <t>Sum alle tillegg, evt nedjustert for maksimal tillatt straff.</t>
        </r>
      </text>
    </comment>
    <comment ref="P11" authorId="0">
      <text>
        <r>
          <rPr>
            <b/>
            <sz val="8"/>
            <color indexed="8"/>
            <rFont val="Tahoma"/>
            <family val="2"/>
          </rPr>
          <t>Noter hvilket felt (A-H), eller antall meter (negative tall = for kort) hvis nedslaget er i felt B eller C</t>
        </r>
      </text>
    </comment>
    <comment ref="X11" authorId="0">
      <text>
        <r>
          <rPr>
            <b/>
            <sz val="8"/>
            <color indexed="8"/>
            <rFont val="Tahoma"/>
            <family val="2"/>
          </rPr>
          <t>Sum, alle tillegg</t>
        </r>
      </text>
    </comment>
    <comment ref="Y11" authorId="0">
      <text>
        <r>
          <rPr>
            <b/>
            <sz val="8"/>
            <color indexed="8"/>
            <rFont val="Tahoma"/>
            <family val="2"/>
          </rPr>
          <t>Sum alle tillegg, evt nedjustert for maksimal tillatt straff.</t>
        </r>
      </text>
    </comment>
    <comment ref="Z11" authorId="0">
      <text>
        <r>
          <rPr>
            <b/>
            <sz val="8"/>
            <color indexed="8"/>
            <rFont val="Tahoma"/>
            <family val="2"/>
          </rPr>
          <t>Noter hvilket felt (A-H), eller antall meter (negative tall = for kort) hvis nedslaget er i felt B eller C</t>
        </r>
      </text>
    </comment>
    <comment ref="AH11" authorId="0">
      <text>
        <r>
          <rPr>
            <b/>
            <sz val="8"/>
            <color indexed="8"/>
            <rFont val="Tahoma"/>
            <family val="2"/>
          </rPr>
          <t>Sum, alle tillegg</t>
        </r>
      </text>
    </comment>
    <comment ref="AI11" authorId="0">
      <text>
        <r>
          <rPr>
            <b/>
            <sz val="8"/>
            <color indexed="8"/>
            <rFont val="Tahoma"/>
            <family val="2"/>
          </rPr>
          <t>Sum alle tillegg, evt nedjustert for maksimal tillatt straff.</t>
        </r>
      </text>
    </comment>
    <comment ref="AJ11" authorId="0">
      <text>
        <r>
          <rPr>
            <b/>
            <sz val="8"/>
            <color indexed="8"/>
            <rFont val="Tahoma"/>
            <family val="2"/>
          </rPr>
          <t>Noter hvilket felt (A-H), eller antall meter (negative tall = for kort) hvis nedslaget er i felt B eller C.
Noter også ved beslutning om "T"</t>
        </r>
      </text>
    </comment>
    <comment ref="AR11" authorId="0">
      <text>
        <r>
          <rPr>
            <b/>
            <sz val="8"/>
            <color indexed="8"/>
            <rFont val="Tahoma"/>
            <family val="2"/>
          </rPr>
          <t>Sum, alle tillegg</t>
        </r>
      </text>
    </comment>
    <comment ref="AS11" authorId="0">
      <text>
        <r>
          <rPr>
            <b/>
            <sz val="8"/>
            <color indexed="8"/>
            <rFont val="Tahoma"/>
            <family val="2"/>
          </rPr>
          <t>Sum alle tillegg, evt nedjustert for maksimal tillatt straff.</t>
        </r>
      </text>
    </comment>
  </commentList>
</comments>
</file>

<file path=xl/sharedStrings.xml><?xml version="1.0" encoding="utf-8"?>
<sst xmlns="http://schemas.openxmlformats.org/spreadsheetml/2006/main" count="274" uniqueCount="65">
  <si>
    <t>Resultatføring og beregning, landingskonkurranse</t>
  </si>
  <si>
    <t>L</t>
  </si>
  <si>
    <t>Abnormal landing</t>
  </si>
  <si>
    <t>Klasse:</t>
  </si>
  <si>
    <t>N</t>
  </si>
  <si>
    <t>Non permitted use of power (in the air)</t>
  </si>
  <si>
    <t>&lt; 200 timer</t>
  </si>
  <si>
    <t>P</t>
  </si>
  <si>
    <t>Power on the ground in the strip</t>
  </si>
  <si>
    <t>&gt;= 200 timer</t>
  </si>
  <si>
    <t>R</t>
  </si>
  <si>
    <t>Rolling out of the strip to the side</t>
  </si>
  <si>
    <t>Mikro</t>
  </si>
  <si>
    <t>S</t>
  </si>
  <si>
    <t>Non permitted use of flaps or spoilers (in the air)</t>
  </si>
  <si>
    <t>T</t>
  </si>
  <si>
    <t>Touching, destroying or creeping over obstacle</t>
  </si>
  <si>
    <t>U</t>
  </si>
  <si>
    <t>Outside the strip or no landing</t>
  </si>
  <si>
    <t>Skriv antall meter for kort (negative tall) eller for langt. 0 for landing på merket. Alternativt feltnavn for de alt for lange og korte.</t>
  </si>
  <si>
    <t>Kryss av (stor X) i kolonnen for eventuelle andre feil.</t>
  </si>
  <si>
    <t>Total-</t>
  </si>
  <si>
    <t>Landing nr 1</t>
  </si>
  <si>
    <t>Landing nr 2</t>
  </si>
  <si>
    <t>Landing nr 3</t>
  </si>
  <si>
    <t>Landing nr 4</t>
  </si>
  <si>
    <t>Navn</t>
  </si>
  <si>
    <t>Kls</t>
  </si>
  <si>
    <t>Fly</t>
  </si>
  <si>
    <t>sum</t>
  </si>
  <si>
    <t>Flt/m</t>
  </si>
  <si>
    <t>Sum</t>
  </si>
  <si>
    <t>Pts</t>
  </si>
  <si>
    <t>LZN</t>
  </si>
  <si>
    <t>E</t>
  </si>
  <si>
    <t>A</t>
  </si>
  <si>
    <t>G</t>
  </si>
  <si>
    <t>H</t>
  </si>
  <si>
    <t>Poeng på landinger</t>
  </si>
  <si>
    <t>Nr 1</t>
  </si>
  <si>
    <t>Nr 2</t>
  </si>
  <si>
    <t>Nr 3</t>
  </si>
  <si>
    <t>Nr 4</t>
  </si>
  <si>
    <t>Kode</t>
  </si>
  <si>
    <t>Poeng</t>
  </si>
  <si>
    <t>D</t>
  </si>
  <si>
    <t>F</t>
  </si>
  <si>
    <t>I</t>
  </si>
  <si>
    <t>J</t>
  </si>
  <si>
    <t>K</t>
  </si>
  <si>
    <t>M</t>
  </si>
  <si>
    <t>O</t>
  </si>
  <si>
    <t>Q</t>
  </si>
  <si>
    <t>V</t>
  </si>
  <si>
    <t>W</t>
  </si>
  <si>
    <t>X</t>
  </si>
  <si>
    <t>Y</t>
  </si>
  <si>
    <t>Z</t>
  </si>
  <si>
    <t>John Eivind Skogøy</t>
  </si>
  <si>
    <t>Ole H Hjartøy</t>
  </si>
  <si>
    <t>Stein Vaag</t>
  </si>
  <si>
    <t>Juraj Burican</t>
  </si>
  <si>
    <t>Odd Magne Anthonsen</t>
  </si>
  <si>
    <t>FSA</t>
  </si>
  <si>
    <t xml:space="preserve">F 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</si>
</sst>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39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43" fontId="0" fillId="0" borderId="0" applyFill="0" applyBorder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1" fontId="0" fillId="0" borderId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2" xfId="0" applyBorder="1" applyAlignment="1">
      <alignment/>
    </xf>
    <xf numFmtId="0" fontId="2" fillId="0" borderId="0" xfId="0" applyFont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0" fillId="0" borderId="23" xfId="0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24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3"/>
  <sheetViews>
    <sheetView zoomScalePageLayoutView="0" workbookViewId="0" topLeftCell="A1">
      <selection activeCell="O15" sqref="O15"/>
    </sheetView>
  </sheetViews>
  <sheetFormatPr defaultColWidth="11.421875" defaultRowHeight="12.75"/>
  <cols>
    <col min="1" max="1" width="3.57421875" style="0" customWidth="1"/>
    <col min="2" max="2" width="19.421875" style="0" customWidth="1"/>
    <col min="3" max="3" width="4.00390625" style="1" customWidth="1"/>
    <col min="4" max="4" width="5.140625" style="0" customWidth="1"/>
    <col min="5" max="5" width="5.8515625" style="0" customWidth="1"/>
    <col min="6" max="6" width="4.57421875" style="1" customWidth="1"/>
    <col min="7" max="8" width="0" style="1" hidden="1" customWidth="1"/>
    <col min="9" max="12" width="1.8515625" style="1" customWidth="1"/>
    <col min="13" max="13" width="0" style="1" hidden="1" customWidth="1"/>
    <col min="14" max="14" width="5.140625" style="1" customWidth="1"/>
    <col min="15" max="15" width="4.421875" style="1" customWidth="1"/>
    <col min="16" max="16" width="4.57421875" style="1" customWidth="1"/>
    <col min="17" max="17" width="0" style="1" hidden="1" customWidth="1"/>
    <col min="18" max="22" width="1.8515625" style="1" customWidth="1"/>
    <col min="23" max="23" width="0" style="1" hidden="1" customWidth="1"/>
    <col min="24" max="24" width="5.140625" style="1" customWidth="1"/>
    <col min="25" max="25" width="4.421875" style="1" customWidth="1"/>
    <col min="26" max="26" width="4.57421875" style="1" customWidth="1"/>
    <col min="27" max="32" width="1.8515625" style="1" customWidth="1"/>
    <col min="33" max="33" width="0" style="1" hidden="1" customWidth="1"/>
    <col min="34" max="34" width="5.140625" style="1" customWidth="1"/>
    <col min="35" max="35" width="4.421875" style="1" customWidth="1"/>
    <col min="36" max="36" width="4.57421875" style="1" customWidth="1"/>
    <col min="37" max="38" width="0" style="1" hidden="1" customWidth="1"/>
    <col min="39" max="43" width="1.8515625" style="1" customWidth="1"/>
    <col min="44" max="44" width="5.140625" style="1" customWidth="1"/>
    <col min="45" max="45" width="4.421875" style="1" customWidth="1"/>
  </cols>
  <sheetData>
    <row r="1" spans="1:2" ht="18">
      <c r="A1" s="2" t="s">
        <v>0</v>
      </c>
      <c r="B1" s="1"/>
    </row>
    <row r="2" ht="12.75">
      <c r="B2" s="1"/>
    </row>
    <row r="3" spans="1:16" ht="12.75">
      <c r="A3" s="3" t="s">
        <v>1</v>
      </c>
      <c r="B3" t="s">
        <v>2</v>
      </c>
      <c r="O3" s="4" t="s">
        <v>3</v>
      </c>
      <c r="P3" s="5"/>
    </row>
    <row r="4" spans="1:16" ht="12.75">
      <c r="A4" s="3" t="s">
        <v>4</v>
      </c>
      <c r="B4" t="s">
        <v>5</v>
      </c>
      <c r="O4" s="1">
        <v>2</v>
      </c>
      <c r="P4" s="5" t="s">
        <v>6</v>
      </c>
    </row>
    <row r="5" spans="1:16" ht="12.75">
      <c r="A5" s="3" t="s">
        <v>7</v>
      </c>
      <c r="B5" t="s">
        <v>8</v>
      </c>
      <c r="O5" s="1">
        <v>1</v>
      </c>
      <c r="P5" s="5" t="s">
        <v>9</v>
      </c>
    </row>
    <row r="6" spans="1:16" ht="12.75">
      <c r="A6" s="3" t="s">
        <v>10</v>
      </c>
      <c r="B6" t="s">
        <v>11</v>
      </c>
      <c r="O6" s="1">
        <v>3</v>
      </c>
      <c r="P6" s="1" t="s">
        <v>12</v>
      </c>
    </row>
    <row r="7" spans="1:2" ht="12.75">
      <c r="A7" s="3" t="s">
        <v>13</v>
      </c>
      <c r="B7" t="s">
        <v>14</v>
      </c>
    </row>
    <row r="8" spans="1:2" ht="12.75">
      <c r="A8" s="3" t="s">
        <v>15</v>
      </c>
      <c r="B8" t="s">
        <v>16</v>
      </c>
    </row>
    <row r="9" spans="1:2" ht="12.75">
      <c r="A9" s="3" t="s">
        <v>17</v>
      </c>
      <c r="B9" t="s">
        <v>18</v>
      </c>
    </row>
    <row r="10" ht="12.75">
      <c r="A10" s="3"/>
    </row>
    <row r="11" spans="1:2" ht="12.75">
      <c r="A11" s="3"/>
      <c r="B11" t="s">
        <v>19</v>
      </c>
    </row>
    <row r="12" spans="1:2" ht="12.75">
      <c r="A12" s="3"/>
      <c r="B12" t="s">
        <v>20</v>
      </c>
    </row>
    <row r="13" ht="12.75">
      <c r="A13" s="3"/>
    </row>
    <row r="14" spans="5:45" ht="12.75">
      <c r="E14" s="6" t="s">
        <v>21</v>
      </c>
      <c r="F14" s="37" t="s">
        <v>22</v>
      </c>
      <c r="G14" s="37"/>
      <c r="H14" s="37"/>
      <c r="I14" s="37"/>
      <c r="J14" s="37"/>
      <c r="K14" s="37"/>
      <c r="L14" s="37"/>
      <c r="M14" s="37"/>
      <c r="N14" s="37"/>
      <c r="O14" s="37"/>
      <c r="P14" s="37" t="s">
        <v>23</v>
      </c>
      <c r="Q14" s="37"/>
      <c r="R14" s="37"/>
      <c r="S14" s="37"/>
      <c r="T14" s="37"/>
      <c r="U14" s="37"/>
      <c r="V14" s="37"/>
      <c r="W14" s="37"/>
      <c r="X14" s="37"/>
      <c r="Y14" s="37"/>
      <c r="Z14" s="37" t="s">
        <v>24</v>
      </c>
      <c r="AA14" s="37"/>
      <c r="AB14" s="37"/>
      <c r="AC14" s="37"/>
      <c r="AD14" s="37"/>
      <c r="AE14" s="37"/>
      <c r="AF14" s="37"/>
      <c r="AG14" s="37"/>
      <c r="AH14" s="37"/>
      <c r="AI14" s="37"/>
      <c r="AJ14" s="37" t="s">
        <v>25</v>
      </c>
      <c r="AK14" s="37"/>
      <c r="AL14" s="37"/>
      <c r="AM14" s="37"/>
      <c r="AN14" s="37"/>
      <c r="AO14" s="37"/>
      <c r="AP14" s="37"/>
      <c r="AQ14" s="37"/>
      <c r="AR14" s="37"/>
      <c r="AS14" s="37"/>
    </row>
    <row r="15" spans="2:45" s="7" customFormat="1" ht="12.75">
      <c r="B15" s="7" t="s">
        <v>26</v>
      </c>
      <c r="C15" s="8" t="s">
        <v>27</v>
      </c>
      <c r="D15" s="7" t="s">
        <v>28</v>
      </c>
      <c r="E15" s="9" t="s">
        <v>29</v>
      </c>
      <c r="F15" s="10" t="s">
        <v>30</v>
      </c>
      <c r="G15" s="8" t="s">
        <v>13</v>
      </c>
      <c r="H15" s="8" t="s">
        <v>4</v>
      </c>
      <c r="I15" s="8" t="s">
        <v>7</v>
      </c>
      <c r="J15" s="8" t="s">
        <v>10</v>
      </c>
      <c r="K15" s="8" t="s">
        <v>1</v>
      </c>
      <c r="L15" s="8" t="s">
        <v>17</v>
      </c>
      <c r="M15" s="8" t="s">
        <v>15</v>
      </c>
      <c r="N15" s="11" t="s">
        <v>31</v>
      </c>
      <c r="O15" s="12" t="s">
        <v>32</v>
      </c>
      <c r="P15" s="10" t="s">
        <v>30</v>
      </c>
      <c r="Q15" s="8" t="s">
        <v>13</v>
      </c>
      <c r="R15" s="8" t="s">
        <v>4</v>
      </c>
      <c r="S15" s="8" t="s">
        <v>7</v>
      </c>
      <c r="T15" s="8" t="s">
        <v>10</v>
      </c>
      <c r="U15" s="8" t="s">
        <v>1</v>
      </c>
      <c r="V15" s="8" t="s">
        <v>17</v>
      </c>
      <c r="W15" s="8" t="s">
        <v>15</v>
      </c>
      <c r="X15" s="11" t="s">
        <v>31</v>
      </c>
      <c r="Y15" s="12" t="s">
        <v>32</v>
      </c>
      <c r="Z15" s="10" t="s">
        <v>30</v>
      </c>
      <c r="AA15" s="8" t="s">
        <v>13</v>
      </c>
      <c r="AB15" s="8" t="s">
        <v>4</v>
      </c>
      <c r="AC15" s="8" t="s">
        <v>7</v>
      </c>
      <c r="AD15" s="8" t="s">
        <v>10</v>
      </c>
      <c r="AE15" s="8" t="s">
        <v>1</v>
      </c>
      <c r="AF15" s="8" t="s">
        <v>17</v>
      </c>
      <c r="AG15" s="8" t="s">
        <v>15</v>
      </c>
      <c r="AH15" s="11" t="s">
        <v>31</v>
      </c>
      <c r="AI15" s="12" t="s">
        <v>32</v>
      </c>
      <c r="AJ15" s="10" t="s">
        <v>30</v>
      </c>
      <c r="AK15" s="8" t="s">
        <v>13</v>
      </c>
      <c r="AL15" s="8" t="s">
        <v>4</v>
      </c>
      <c r="AM15" s="8" t="s">
        <v>7</v>
      </c>
      <c r="AN15" s="8" t="s">
        <v>10</v>
      </c>
      <c r="AO15" s="8" t="s">
        <v>1</v>
      </c>
      <c r="AP15" s="8" t="s">
        <v>17</v>
      </c>
      <c r="AQ15" s="8" t="s">
        <v>15</v>
      </c>
      <c r="AR15" s="11" t="s">
        <v>31</v>
      </c>
      <c r="AS15" s="12" t="s">
        <v>32</v>
      </c>
    </row>
    <row r="16" spans="1:45" ht="12.75">
      <c r="A16" s="13">
        <v>1</v>
      </c>
      <c r="B16" s="14"/>
      <c r="C16" s="15"/>
      <c r="D16" s="14"/>
      <c r="E16" s="16">
        <f aca="true" t="shared" si="0" ref="E16:E33">O16+Y16+AI16+AS16</f>
        <v>0</v>
      </c>
      <c r="F16" s="15"/>
      <c r="G16" s="15"/>
      <c r="H16" s="15"/>
      <c r="I16" s="15"/>
      <c r="J16" s="15"/>
      <c r="K16" s="15"/>
      <c r="L16" s="15"/>
      <c r="M16" s="15"/>
      <c r="N16" s="17">
        <f aca="true" t="shared" si="1" ref="N16:N33">LOOKUP(F16,points1)+IF(G16="X",LOOKUP("S",points1),0)+IF(H16="X",LOOKUP("N",points1),0)+IF(I16="X",LOOKUP("P",points1),0)+IF(J16="X",LOOKUP("R",points1),0)+IF(K16="X",LOOKUP("L",points1),0)+IF(L16="X",LOOKUP("U",points1),0)+IF(M16="X",LOOKUP("T",points1),0)</f>
        <v>0</v>
      </c>
      <c r="O16" s="17">
        <f aca="true" t="shared" si="2" ref="O16:O33">IF(N16&gt;400,400,N16)</f>
        <v>0</v>
      </c>
      <c r="P16" s="15"/>
      <c r="Q16" s="15"/>
      <c r="R16" s="15"/>
      <c r="S16" s="15"/>
      <c r="T16" s="15"/>
      <c r="U16" s="15"/>
      <c r="V16" s="15"/>
      <c r="W16" s="15"/>
      <c r="X16" s="17">
        <f aca="true" t="shared" si="3" ref="X16:X33">LOOKUP(P16,points2)+IF(Q16="X",LOOKUP("S",points2),0)+IF(R16="X",LOOKUP("N",points2),0)+IF(S16="X",LOOKUP("P",points2),0)+IF(T16="X",LOOKUP("R",points2),0)+IF(U16="X",LOOKUP("L",points2),0)+IF(V16="X",LOOKUP("U",points2),0)+IF(W16="X",LOOKUP("T",points2),0)</f>
        <v>0</v>
      </c>
      <c r="Y16" s="17">
        <f aca="true" t="shared" si="4" ref="Y16:Y33">IF(X16&gt;200,200,X16)</f>
        <v>0</v>
      </c>
      <c r="Z16" s="15"/>
      <c r="AA16" s="15"/>
      <c r="AB16" s="15"/>
      <c r="AC16" s="15"/>
      <c r="AD16" s="15"/>
      <c r="AE16" s="15"/>
      <c r="AF16" s="15"/>
      <c r="AG16" s="15"/>
      <c r="AH16" s="17">
        <f aca="true" t="shared" si="5" ref="AH16:AH33">LOOKUP(Z16,points3)+IF(AA16="X",LOOKUP("S",points3),0)+IF(AB16="X",LOOKUP("N",points3),0)+IF(AC16="X",LOOKUP("P",points3),0)+IF(AD16="X",LOOKUP("R",points3),0)+IF(AE16="X",LOOKUP("L",points3),0)+IF(AF16="X",LOOKUP("U",points3),0)+IF(AG16="X",LOOKUP("T",points3),0)</f>
        <v>0</v>
      </c>
      <c r="AI16" s="17">
        <f aca="true" t="shared" si="6" ref="AI16:AI33">IF(AH16&gt;200,200,AH16)</f>
        <v>0</v>
      </c>
      <c r="AJ16" s="15"/>
      <c r="AK16" s="15"/>
      <c r="AL16" s="15"/>
      <c r="AM16" s="15"/>
      <c r="AN16" s="15"/>
      <c r="AO16" s="15"/>
      <c r="AP16" s="15"/>
      <c r="AQ16" s="15"/>
      <c r="AR16" s="17">
        <f aca="true" t="shared" si="7" ref="AR16:AR33">LOOKUP(AJ16,points4)+IF(AK16="X",LOOKUP("S",points4),0)+IF(AL16="X",LOOKUP("N",points4),0)+IF(AM16="X",LOOKUP("P",points4),0)+IF(AN16="X",LOOKUP("R",points4),0)+IF(AO16="X",LOOKUP("L",points4),0)+IF(AP16="X",LOOKUP("U",points4),0)+IF(AQ16="X",LOOKUP("T",points4),0)</f>
        <v>0</v>
      </c>
      <c r="AS16" s="18">
        <f aca="true" t="shared" si="8" ref="AS16:AS33">IF(AR16&gt;400,400,AR16)</f>
        <v>0</v>
      </c>
    </row>
    <row r="17" spans="1:45" ht="12.75">
      <c r="A17" s="19">
        <v>2</v>
      </c>
      <c r="B17" s="20"/>
      <c r="C17" s="21"/>
      <c r="D17" s="22"/>
      <c r="E17" s="23">
        <f t="shared" si="0"/>
        <v>0</v>
      </c>
      <c r="F17" s="21"/>
      <c r="G17" s="21"/>
      <c r="H17" s="21"/>
      <c r="I17" s="21"/>
      <c r="J17" s="21"/>
      <c r="K17" s="21"/>
      <c r="L17" s="21"/>
      <c r="M17" s="21"/>
      <c r="N17" s="24">
        <f t="shared" si="1"/>
        <v>0</v>
      </c>
      <c r="O17" s="24">
        <f t="shared" si="2"/>
        <v>0</v>
      </c>
      <c r="P17" s="21"/>
      <c r="Q17" s="21"/>
      <c r="R17" s="21"/>
      <c r="S17" s="21"/>
      <c r="T17" s="21"/>
      <c r="U17" s="21"/>
      <c r="V17" s="21"/>
      <c r="W17" s="21"/>
      <c r="X17" s="24">
        <f t="shared" si="3"/>
        <v>0</v>
      </c>
      <c r="Y17" s="24">
        <f t="shared" si="4"/>
        <v>0</v>
      </c>
      <c r="Z17" s="21"/>
      <c r="AA17" s="21"/>
      <c r="AB17" s="21"/>
      <c r="AC17" s="21"/>
      <c r="AD17" s="21"/>
      <c r="AE17" s="21"/>
      <c r="AF17" s="21"/>
      <c r="AG17" s="21"/>
      <c r="AH17" s="24">
        <f t="shared" si="5"/>
        <v>0</v>
      </c>
      <c r="AI17" s="24">
        <f t="shared" si="6"/>
        <v>0</v>
      </c>
      <c r="AJ17" s="21"/>
      <c r="AK17" s="21"/>
      <c r="AL17" s="21"/>
      <c r="AM17" s="21"/>
      <c r="AN17" s="21"/>
      <c r="AO17" s="21"/>
      <c r="AP17" s="21"/>
      <c r="AQ17" s="21"/>
      <c r="AR17" s="24">
        <f t="shared" si="7"/>
        <v>0</v>
      </c>
      <c r="AS17" s="25">
        <f t="shared" si="8"/>
        <v>0</v>
      </c>
    </row>
    <row r="18" spans="1:45" ht="12.75">
      <c r="A18" s="19">
        <v>3</v>
      </c>
      <c r="B18" s="20"/>
      <c r="C18" s="21"/>
      <c r="D18" s="22"/>
      <c r="E18" s="23">
        <f t="shared" si="0"/>
        <v>0</v>
      </c>
      <c r="F18" s="21"/>
      <c r="G18" s="21"/>
      <c r="H18" s="21"/>
      <c r="I18" s="21"/>
      <c r="J18" s="21"/>
      <c r="K18" s="21"/>
      <c r="L18" s="21"/>
      <c r="M18" s="21"/>
      <c r="N18" s="24">
        <f t="shared" si="1"/>
        <v>0</v>
      </c>
      <c r="O18" s="24">
        <f t="shared" si="2"/>
        <v>0</v>
      </c>
      <c r="P18" s="21"/>
      <c r="Q18" s="21"/>
      <c r="R18" s="21"/>
      <c r="S18" s="21"/>
      <c r="T18" s="21"/>
      <c r="U18" s="21"/>
      <c r="V18" s="21"/>
      <c r="W18" s="21"/>
      <c r="X18" s="24">
        <f t="shared" si="3"/>
        <v>0</v>
      </c>
      <c r="Y18" s="24">
        <f t="shared" si="4"/>
        <v>0</v>
      </c>
      <c r="Z18" s="21"/>
      <c r="AA18" s="21"/>
      <c r="AB18" s="21"/>
      <c r="AC18" s="21"/>
      <c r="AD18" s="21"/>
      <c r="AE18" s="21"/>
      <c r="AF18" s="21"/>
      <c r="AG18" s="21"/>
      <c r="AH18" s="24">
        <f t="shared" si="5"/>
        <v>0</v>
      </c>
      <c r="AI18" s="24">
        <f t="shared" si="6"/>
        <v>0</v>
      </c>
      <c r="AJ18" s="21"/>
      <c r="AK18" s="21"/>
      <c r="AL18" s="21"/>
      <c r="AM18" s="21"/>
      <c r="AN18" s="21"/>
      <c r="AO18" s="21"/>
      <c r="AP18" s="21"/>
      <c r="AQ18" s="21"/>
      <c r="AR18" s="24">
        <f t="shared" si="7"/>
        <v>0</v>
      </c>
      <c r="AS18" s="25">
        <f t="shared" si="8"/>
        <v>0</v>
      </c>
    </row>
    <row r="19" spans="1:45" ht="12.75">
      <c r="A19" s="19">
        <v>4</v>
      </c>
      <c r="B19" s="20"/>
      <c r="C19" s="21"/>
      <c r="D19" s="22"/>
      <c r="E19" s="23">
        <f t="shared" si="0"/>
        <v>0</v>
      </c>
      <c r="F19" s="21"/>
      <c r="G19" s="21"/>
      <c r="H19" s="21"/>
      <c r="I19" s="21"/>
      <c r="J19" s="21"/>
      <c r="K19" s="21"/>
      <c r="L19" s="21"/>
      <c r="M19" s="21"/>
      <c r="N19" s="24">
        <f t="shared" si="1"/>
        <v>0</v>
      </c>
      <c r="O19" s="24">
        <f t="shared" si="2"/>
        <v>0</v>
      </c>
      <c r="P19" s="21"/>
      <c r="Q19" s="21"/>
      <c r="R19" s="21"/>
      <c r="S19" s="21"/>
      <c r="T19" s="21"/>
      <c r="U19" s="21"/>
      <c r="V19" s="21"/>
      <c r="W19" s="21"/>
      <c r="X19" s="24">
        <f t="shared" si="3"/>
        <v>0</v>
      </c>
      <c r="Y19" s="24">
        <f t="shared" si="4"/>
        <v>0</v>
      </c>
      <c r="Z19" s="21"/>
      <c r="AA19" s="21"/>
      <c r="AB19" s="21"/>
      <c r="AC19" s="21"/>
      <c r="AD19" s="21"/>
      <c r="AE19" s="21"/>
      <c r="AF19" s="21"/>
      <c r="AG19" s="21"/>
      <c r="AH19" s="24">
        <f t="shared" si="5"/>
        <v>0</v>
      </c>
      <c r="AI19" s="24">
        <f t="shared" si="6"/>
        <v>0</v>
      </c>
      <c r="AJ19" s="21"/>
      <c r="AK19" s="21"/>
      <c r="AL19" s="21"/>
      <c r="AM19" s="21"/>
      <c r="AN19" s="21"/>
      <c r="AO19" s="21"/>
      <c r="AP19" s="21"/>
      <c r="AQ19" s="21"/>
      <c r="AR19" s="24">
        <f t="shared" si="7"/>
        <v>0</v>
      </c>
      <c r="AS19" s="25">
        <f t="shared" si="8"/>
        <v>0</v>
      </c>
    </row>
    <row r="20" spans="1:45" ht="12.75">
      <c r="A20" s="19">
        <v>5</v>
      </c>
      <c r="B20" s="20"/>
      <c r="C20" s="21"/>
      <c r="D20" s="22"/>
      <c r="E20" s="23">
        <f t="shared" si="0"/>
        <v>0</v>
      </c>
      <c r="F20" s="21"/>
      <c r="G20" s="21"/>
      <c r="H20" s="21"/>
      <c r="I20" s="21"/>
      <c r="J20" s="21"/>
      <c r="K20" s="21"/>
      <c r="L20" s="21"/>
      <c r="M20" s="21"/>
      <c r="N20" s="24">
        <f t="shared" si="1"/>
        <v>0</v>
      </c>
      <c r="O20" s="24">
        <f t="shared" si="2"/>
        <v>0</v>
      </c>
      <c r="P20" s="21"/>
      <c r="Q20" s="21"/>
      <c r="R20" s="21"/>
      <c r="S20" s="21"/>
      <c r="T20" s="21"/>
      <c r="U20" s="21"/>
      <c r="V20" s="21"/>
      <c r="W20" s="21"/>
      <c r="X20" s="24">
        <f t="shared" si="3"/>
        <v>0</v>
      </c>
      <c r="Y20" s="24">
        <f t="shared" si="4"/>
        <v>0</v>
      </c>
      <c r="Z20" s="21"/>
      <c r="AA20" s="21"/>
      <c r="AB20" s="21"/>
      <c r="AC20" s="21"/>
      <c r="AD20" s="21"/>
      <c r="AE20" s="21"/>
      <c r="AF20" s="21"/>
      <c r="AG20" s="21"/>
      <c r="AH20" s="24">
        <f t="shared" si="5"/>
        <v>0</v>
      </c>
      <c r="AI20" s="24">
        <f t="shared" si="6"/>
        <v>0</v>
      </c>
      <c r="AJ20" s="21"/>
      <c r="AK20" s="21"/>
      <c r="AL20" s="21"/>
      <c r="AM20" s="21"/>
      <c r="AN20" s="21"/>
      <c r="AO20" s="21"/>
      <c r="AP20" s="21"/>
      <c r="AQ20" s="21"/>
      <c r="AR20" s="24">
        <f t="shared" si="7"/>
        <v>0</v>
      </c>
      <c r="AS20" s="25">
        <f t="shared" si="8"/>
        <v>0</v>
      </c>
    </row>
    <row r="21" spans="1:45" ht="12.75">
      <c r="A21" s="19">
        <v>6</v>
      </c>
      <c r="B21" s="20"/>
      <c r="C21" s="21"/>
      <c r="D21" s="22"/>
      <c r="E21" s="23">
        <f t="shared" si="0"/>
        <v>0</v>
      </c>
      <c r="F21" s="21"/>
      <c r="G21" s="21"/>
      <c r="H21" s="21"/>
      <c r="I21" s="21"/>
      <c r="J21" s="21"/>
      <c r="K21" s="21"/>
      <c r="L21" s="21"/>
      <c r="M21" s="21"/>
      <c r="N21" s="24">
        <f t="shared" si="1"/>
        <v>0</v>
      </c>
      <c r="O21" s="24">
        <f t="shared" si="2"/>
        <v>0</v>
      </c>
      <c r="P21" s="21"/>
      <c r="Q21" s="21"/>
      <c r="R21" s="21"/>
      <c r="S21" s="21"/>
      <c r="T21" s="21"/>
      <c r="U21" s="21"/>
      <c r="V21" s="21"/>
      <c r="W21" s="21"/>
      <c r="X21" s="24">
        <f t="shared" si="3"/>
        <v>0</v>
      </c>
      <c r="Y21" s="24">
        <f t="shared" si="4"/>
        <v>0</v>
      </c>
      <c r="Z21" s="21"/>
      <c r="AA21" s="21"/>
      <c r="AB21" s="21"/>
      <c r="AC21" s="21"/>
      <c r="AD21" s="21"/>
      <c r="AE21" s="21"/>
      <c r="AF21" s="21"/>
      <c r="AG21" s="21"/>
      <c r="AH21" s="24">
        <f t="shared" si="5"/>
        <v>0</v>
      </c>
      <c r="AI21" s="24">
        <f t="shared" si="6"/>
        <v>0</v>
      </c>
      <c r="AJ21" s="21"/>
      <c r="AK21" s="21"/>
      <c r="AL21" s="21"/>
      <c r="AM21" s="21"/>
      <c r="AN21" s="21"/>
      <c r="AO21" s="21"/>
      <c r="AP21" s="21"/>
      <c r="AQ21" s="21"/>
      <c r="AR21" s="24">
        <f t="shared" si="7"/>
        <v>0</v>
      </c>
      <c r="AS21" s="25">
        <f t="shared" si="8"/>
        <v>0</v>
      </c>
    </row>
    <row r="22" spans="1:45" ht="12.75">
      <c r="A22" s="19">
        <v>7</v>
      </c>
      <c r="B22" s="20"/>
      <c r="C22" s="21"/>
      <c r="D22" s="22"/>
      <c r="E22" s="23">
        <f t="shared" si="0"/>
        <v>0</v>
      </c>
      <c r="F22" s="21"/>
      <c r="G22" s="21"/>
      <c r="H22" s="21"/>
      <c r="I22" s="21"/>
      <c r="J22" s="21"/>
      <c r="K22" s="21"/>
      <c r="L22" s="21"/>
      <c r="M22" s="21"/>
      <c r="N22" s="24">
        <f t="shared" si="1"/>
        <v>0</v>
      </c>
      <c r="O22" s="24">
        <f t="shared" si="2"/>
        <v>0</v>
      </c>
      <c r="P22" s="21"/>
      <c r="Q22" s="21"/>
      <c r="R22" s="21"/>
      <c r="S22" s="21"/>
      <c r="T22" s="21"/>
      <c r="U22" s="21"/>
      <c r="V22" s="21"/>
      <c r="W22" s="21"/>
      <c r="X22" s="24">
        <f t="shared" si="3"/>
        <v>0</v>
      </c>
      <c r="Y22" s="24">
        <f t="shared" si="4"/>
        <v>0</v>
      </c>
      <c r="Z22" s="21"/>
      <c r="AA22" s="21"/>
      <c r="AB22" s="21"/>
      <c r="AC22" s="21"/>
      <c r="AD22" s="21"/>
      <c r="AE22" s="21"/>
      <c r="AF22" s="21"/>
      <c r="AG22" s="21"/>
      <c r="AH22" s="24">
        <f t="shared" si="5"/>
        <v>0</v>
      </c>
      <c r="AI22" s="24">
        <f t="shared" si="6"/>
        <v>0</v>
      </c>
      <c r="AJ22" s="21"/>
      <c r="AK22" s="21"/>
      <c r="AL22" s="21"/>
      <c r="AM22" s="21"/>
      <c r="AN22" s="21"/>
      <c r="AO22" s="21"/>
      <c r="AP22" s="21"/>
      <c r="AQ22" s="21"/>
      <c r="AR22" s="24">
        <f t="shared" si="7"/>
        <v>0</v>
      </c>
      <c r="AS22" s="25">
        <f t="shared" si="8"/>
        <v>0</v>
      </c>
    </row>
    <row r="23" spans="1:45" ht="12.75">
      <c r="A23" s="19">
        <v>8</v>
      </c>
      <c r="B23" s="22"/>
      <c r="C23" s="21"/>
      <c r="D23" s="22"/>
      <c r="E23" s="23">
        <f t="shared" si="0"/>
        <v>0</v>
      </c>
      <c r="F23" s="21"/>
      <c r="G23" s="21"/>
      <c r="H23" s="21"/>
      <c r="I23" s="21"/>
      <c r="J23" s="21"/>
      <c r="K23" s="21"/>
      <c r="L23" s="21"/>
      <c r="M23" s="21"/>
      <c r="N23" s="24">
        <f t="shared" si="1"/>
        <v>0</v>
      </c>
      <c r="O23" s="24">
        <f t="shared" si="2"/>
        <v>0</v>
      </c>
      <c r="P23" s="21"/>
      <c r="Q23" s="21"/>
      <c r="R23" s="21"/>
      <c r="S23" s="21"/>
      <c r="T23" s="21"/>
      <c r="U23" s="21"/>
      <c r="V23" s="21"/>
      <c r="W23" s="21"/>
      <c r="X23" s="24">
        <f t="shared" si="3"/>
        <v>0</v>
      </c>
      <c r="Y23" s="24">
        <f t="shared" si="4"/>
        <v>0</v>
      </c>
      <c r="Z23" s="21"/>
      <c r="AA23" s="21"/>
      <c r="AB23" s="21"/>
      <c r="AC23" s="21"/>
      <c r="AD23" s="21"/>
      <c r="AE23" s="21"/>
      <c r="AF23" s="21"/>
      <c r="AG23" s="21"/>
      <c r="AH23" s="24">
        <f t="shared" si="5"/>
        <v>0</v>
      </c>
      <c r="AI23" s="24">
        <f t="shared" si="6"/>
        <v>0</v>
      </c>
      <c r="AJ23" s="21"/>
      <c r="AK23" s="21"/>
      <c r="AL23" s="21"/>
      <c r="AM23" s="21"/>
      <c r="AN23" s="21"/>
      <c r="AO23" s="21"/>
      <c r="AP23" s="21"/>
      <c r="AQ23" s="21"/>
      <c r="AR23" s="24">
        <f t="shared" si="7"/>
        <v>0</v>
      </c>
      <c r="AS23" s="25">
        <f t="shared" si="8"/>
        <v>0</v>
      </c>
    </row>
    <row r="24" spans="1:45" ht="12.75">
      <c r="A24" s="19">
        <v>9</v>
      </c>
      <c r="B24" s="22"/>
      <c r="C24" s="21"/>
      <c r="D24" s="22"/>
      <c r="E24" s="23">
        <f t="shared" si="0"/>
        <v>0</v>
      </c>
      <c r="F24" s="21"/>
      <c r="G24" s="21"/>
      <c r="H24" s="21"/>
      <c r="I24" s="21"/>
      <c r="J24" s="21"/>
      <c r="K24" s="21"/>
      <c r="L24" s="21"/>
      <c r="M24" s="21"/>
      <c r="N24" s="24">
        <f t="shared" si="1"/>
        <v>0</v>
      </c>
      <c r="O24" s="24">
        <f t="shared" si="2"/>
        <v>0</v>
      </c>
      <c r="P24" s="21"/>
      <c r="Q24" s="21"/>
      <c r="R24" s="21"/>
      <c r="S24" s="21"/>
      <c r="T24" s="21"/>
      <c r="U24" s="21"/>
      <c r="V24" s="21"/>
      <c r="W24" s="21"/>
      <c r="X24" s="24">
        <f t="shared" si="3"/>
        <v>0</v>
      </c>
      <c r="Y24" s="24">
        <f t="shared" si="4"/>
        <v>0</v>
      </c>
      <c r="Z24" s="21"/>
      <c r="AA24" s="21"/>
      <c r="AB24" s="21"/>
      <c r="AC24" s="21"/>
      <c r="AD24" s="21"/>
      <c r="AE24" s="21"/>
      <c r="AF24" s="21"/>
      <c r="AG24" s="21"/>
      <c r="AH24" s="24">
        <f t="shared" si="5"/>
        <v>0</v>
      </c>
      <c r="AI24" s="24">
        <f t="shared" si="6"/>
        <v>0</v>
      </c>
      <c r="AJ24" s="21"/>
      <c r="AK24" s="21"/>
      <c r="AL24" s="21"/>
      <c r="AM24" s="21"/>
      <c r="AN24" s="21"/>
      <c r="AO24" s="21"/>
      <c r="AP24" s="21"/>
      <c r="AQ24" s="21"/>
      <c r="AR24" s="24">
        <f t="shared" si="7"/>
        <v>0</v>
      </c>
      <c r="AS24" s="25">
        <f t="shared" si="8"/>
        <v>0</v>
      </c>
    </row>
    <row r="25" spans="1:45" ht="12.75">
      <c r="A25" s="19">
        <v>10</v>
      </c>
      <c r="B25" s="22"/>
      <c r="C25" s="21"/>
      <c r="D25" s="22"/>
      <c r="E25" s="23">
        <f t="shared" si="0"/>
        <v>0</v>
      </c>
      <c r="F25" s="21"/>
      <c r="G25" s="21"/>
      <c r="H25" s="21"/>
      <c r="I25" s="21"/>
      <c r="J25" s="21"/>
      <c r="K25" s="21"/>
      <c r="L25" s="21"/>
      <c r="M25" s="21"/>
      <c r="N25" s="24">
        <f t="shared" si="1"/>
        <v>0</v>
      </c>
      <c r="O25" s="24">
        <f t="shared" si="2"/>
        <v>0</v>
      </c>
      <c r="P25" s="21"/>
      <c r="Q25" s="21"/>
      <c r="R25" s="21"/>
      <c r="S25" s="21"/>
      <c r="T25" s="21"/>
      <c r="U25" s="21"/>
      <c r="V25" s="21"/>
      <c r="W25" s="21"/>
      <c r="X25" s="24">
        <f t="shared" si="3"/>
        <v>0</v>
      </c>
      <c r="Y25" s="24">
        <f t="shared" si="4"/>
        <v>0</v>
      </c>
      <c r="Z25" s="21"/>
      <c r="AA25" s="21"/>
      <c r="AB25" s="21"/>
      <c r="AC25" s="21"/>
      <c r="AD25" s="21"/>
      <c r="AE25" s="21"/>
      <c r="AF25" s="21"/>
      <c r="AG25" s="21"/>
      <c r="AH25" s="24">
        <f t="shared" si="5"/>
        <v>0</v>
      </c>
      <c r="AI25" s="24">
        <f t="shared" si="6"/>
        <v>0</v>
      </c>
      <c r="AJ25" s="21"/>
      <c r="AK25" s="21"/>
      <c r="AL25" s="21"/>
      <c r="AM25" s="21"/>
      <c r="AN25" s="21"/>
      <c r="AO25" s="21"/>
      <c r="AP25" s="21"/>
      <c r="AQ25" s="21"/>
      <c r="AR25" s="24">
        <f t="shared" si="7"/>
        <v>0</v>
      </c>
      <c r="AS25" s="25">
        <f t="shared" si="8"/>
        <v>0</v>
      </c>
    </row>
    <row r="26" spans="1:45" ht="12.75">
      <c r="A26" s="19"/>
      <c r="B26" s="22"/>
      <c r="C26" s="21"/>
      <c r="D26" s="22"/>
      <c r="E26" s="23">
        <f t="shared" si="0"/>
        <v>0</v>
      </c>
      <c r="F26" s="21"/>
      <c r="G26" s="21"/>
      <c r="H26" s="21"/>
      <c r="I26" s="21"/>
      <c r="J26" s="21"/>
      <c r="K26" s="21"/>
      <c r="L26" s="21"/>
      <c r="M26" s="21"/>
      <c r="N26" s="24">
        <f t="shared" si="1"/>
        <v>0</v>
      </c>
      <c r="O26" s="24">
        <f t="shared" si="2"/>
        <v>0</v>
      </c>
      <c r="P26" s="21"/>
      <c r="Q26" s="21"/>
      <c r="R26" s="21"/>
      <c r="S26" s="21"/>
      <c r="T26" s="21"/>
      <c r="U26" s="21"/>
      <c r="V26" s="21"/>
      <c r="W26" s="21"/>
      <c r="X26" s="24">
        <f t="shared" si="3"/>
        <v>0</v>
      </c>
      <c r="Y26" s="24">
        <f t="shared" si="4"/>
        <v>0</v>
      </c>
      <c r="Z26" s="21"/>
      <c r="AA26" s="21"/>
      <c r="AB26" s="21"/>
      <c r="AC26" s="21"/>
      <c r="AD26" s="21"/>
      <c r="AE26" s="21"/>
      <c r="AF26" s="21"/>
      <c r="AG26" s="21"/>
      <c r="AH26" s="24">
        <f t="shared" si="5"/>
        <v>0</v>
      </c>
      <c r="AI26" s="24">
        <f t="shared" si="6"/>
        <v>0</v>
      </c>
      <c r="AJ26" s="21"/>
      <c r="AK26" s="21"/>
      <c r="AL26" s="21"/>
      <c r="AM26" s="21"/>
      <c r="AN26" s="21"/>
      <c r="AO26" s="21"/>
      <c r="AP26" s="21"/>
      <c r="AQ26" s="21"/>
      <c r="AR26" s="24">
        <f t="shared" si="7"/>
        <v>0</v>
      </c>
      <c r="AS26" s="25">
        <f t="shared" si="8"/>
        <v>0</v>
      </c>
    </row>
    <row r="27" spans="1:45" ht="12.75">
      <c r="A27" s="19"/>
      <c r="B27" s="22"/>
      <c r="C27" s="21"/>
      <c r="D27" s="22"/>
      <c r="E27" s="23">
        <f t="shared" si="0"/>
        <v>0</v>
      </c>
      <c r="F27" s="21"/>
      <c r="G27" s="21"/>
      <c r="H27" s="21"/>
      <c r="I27" s="21"/>
      <c r="J27" s="21"/>
      <c r="K27" s="21"/>
      <c r="L27" s="21"/>
      <c r="M27" s="21"/>
      <c r="N27" s="24">
        <f t="shared" si="1"/>
        <v>0</v>
      </c>
      <c r="O27" s="24">
        <f t="shared" si="2"/>
        <v>0</v>
      </c>
      <c r="P27" s="21"/>
      <c r="Q27" s="21"/>
      <c r="R27" s="21"/>
      <c r="S27" s="21"/>
      <c r="T27" s="21"/>
      <c r="U27" s="21"/>
      <c r="V27" s="21"/>
      <c r="W27" s="21"/>
      <c r="X27" s="24">
        <f t="shared" si="3"/>
        <v>0</v>
      </c>
      <c r="Y27" s="24">
        <f t="shared" si="4"/>
        <v>0</v>
      </c>
      <c r="Z27" s="21"/>
      <c r="AA27" s="21"/>
      <c r="AB27" s="21"/>
      <c r="AC27" s="21"/>
      <c r="AD27" s="21"/>
      <c r="AE27" s="21"/>
      <c r="AF27" s="21"/>
      <c r="AG27" s="21"/>
      <c r="AH27" s="24">
        <f t="shared" si="5"/>
        <v>0</v>
      </c>
      <c r="AI27" s="24">
        <f t="shared" si="6"/>
        <v>0</v>
      </c>
      <c r="AJ27" s="21"/>
      <c r="AK27" s="21"/>
      <c r="AL27" s="21"/>
      <c r="AM27" s="21"/>
      <c r="AN27" s="21"/>
      <c r="AO27" s="21"/>
      <c r="AP27" s="21"/>
      <c r="AQ27" s="21"/>
      <c r="AR27" s="24">
        <f t="shared" si="7"/>
        <v>0</v>
      </c>
      <c r="AS27" s="25">
        <f t="shared" si="8"/>
        <v>0</v>
      </c>
    </row>
    <row r="28" spans="1:45" ht="12.75">
      <c r="A28" s="19"/>
      <c r="B28" s="22"/>
      <c r="C28" s="21"/>
      <c r="D28" s="22"/>
      <c r="E28" s="23">
        <f t="shared" si="0"/>
        <v>0</v>
      </c>
      <c r="F28" s="21"/>
      <c r="G28" s="21"/>
      <c r="H28" s="21"/>
      <c r="I28" s="21"/>
      <c r="J28" s="21"/>
      <c r="K28" s="21"/>
      <c r="L28" s="21"/>
      <c r="M28" s="21"/>
      <c r="N28" s="24">
        <f t="shared" si="1"/>
        <v>0</v>
      </c>
      <c r="O28" s="24">
        <f t="shared" si="2"/>
        <v>0</v>
      </c>
      <c r="P28" s="21"/>
      <c r="Q28" s="21"/>
      <c r="R28" s="21"/>
      <c r="S28" s="21"/>
      <c r="T28" s="21"/>
      <c r="U28" s="21"/>
      <c r="V28" s="21"/>
      <c r="W28" s="21"/>
      <c r="X28" s="24">
        <f t="shared" si="3"/>
        <v>0</v>
      </c>
      <c r="Y28" s="24">
        <f t="shared" si="4"/>
        <v>0</v>
      </c>
      <c r="Z28" s="21"/>
      <c r="AA28" s="21"/>
      <c r="AB28" s="21"/>
      <c r="AC28" s="21"/>
      <c r="AD28" s="21"/>
      <c r="AE28" s="21"/>
      <c r="AF28" s="21"/>
      <c r="AG28" s="21"/>
      <c r="AH28" s="24">
        <f t="shared" si="5"/>
        <v>0</v>
      </c>
      <c r="AI28" s="24">
        <f t="shared" si="6"/>
        <v>0</v>
      </c>
      <c r="AJ28" s="21"/>
      <c r="AK28" s="21"/>
      <c r="AL28" s="21"/>
      <c r="AM28" s="21"/>
      <c r="AN28" s="21"/>
      <c r="AO28" s="21"/>
      <c r="AP28" s="21"/>
      <c r="AQ28" s="21"/>
      <c r="AR28" s="24">
        <f t="shared" si="7"/>
        <v>0</v>
      </c>
      <c r="AS28" s="25">
        <f t="shared" si="8"/>
        <v>0</v>
      </c>
    </row>
    <row r="29" spans="1:45" ht="12.75">
      <c r="A29" s="19"/>
      <c r="B29" s="22"/>
      <c r="C29" s="21"/>
      <c r="D29" s="22"/>
      <c r="E29" s="23">
        <f t="shared" si="0"/>
        <v>0</v>
      </c>
      <c r="F29" s="21"/>
      <c r="G29" s="21"/>
      <c r="H29" s="21"/>
      <c r="I29" s="21"/>
      <c r="J29" s="21"/>
      <c r="K29" s="21"/>
      <c r="L29" s="21"/>
      <c r="M29" s="21"/>
      <c r="N29" s="24">
        <f t="shared" si="1"/>
        <v>0</v>
      </c>
      <c r="O29" s="24">
        <f t="shared" si="2"/>
        <v>0</v>
      </c>
      <c r="P29" s="21"/>
      <c r="Q29" s="21"/>
      <c r="R29" s="21"/>
      <c r="S29" s="21"/>
      <c r="T29" s="21"/>
      <c r="U29" s="21"/>
      <c r="V29" s="21"/>
      <c r="W29" s="21"/>
      <c r="X29" s="24">
        <f t="shared" si="3"/>
        <v>0</v>
      </c>
      <c r="Y29" s="24">
        <f t="shared" si="4"/>
        <v>0</v>
      </c>
      <c r="Z29" s="21"/>
      <c r="AA29" s="21"/>
      <c r="AB29" s="21"/>
      <c r="AC29" s="21"/>
      <c r="AD29" s="21"/>
      <c r="AE29" s="21"/>
      <c r="AF29" s="21"/>
      <c r="AG29" s="21"/>
      <c r="AH29" s="24">
        <f t="shared" si="5"/>
        <v>0</v>
      </c>
      <c r="AI29" s="24">
        <f t="shared" si="6"/>
        <v>0</v>
      </c>
      <c r="AJ29" s="21"/>
      <c r="AK29" s="21"/>
      <c r="AL29" s="21"/>
      <c r="AM29" s="21"/>
      <c r="AN29" s="21"/>
      <c r="AO29" s="21"/>
      <c r="AP29" s="21"/>
      <c r="AQ29" s="21"/>
      <c r="AR29" s="24">
        <f t="shared" si="7"/>
        <v>0</v>
      </c>
      <c r="AS29" s="25">
        <f t="shared" si="8"/>
        <v>0</v>
      </c>
    </row>
    <row r="30" spans="1:45" ht="12.75">
      <c r="A30" s="19"/>
      <c r="B30" s="22"/>
      <c r="C30" s="21"/>
      <c r="D30" s="22"/>
      <c r="E30" s="23">
        <f t="shared" si="0"/>
        <v>0</v>
      </c>
      <c r="F30" s="21"/>
      <c r="G30" s="21"/>
      <c r="H30" s="21"/>
      <c r="I30" s="21"/>
      <c r="J30" s="21"/>
      <c r="K30" s="21"/>
      <c r="L30" s="21"/>
      <c r="M30" s="21"/>
      <c r="N30" s="24">
        <f t="shared" si="1"/>
        <v>0</v>
      </c>
      <c r="O30" s="24">
        <f t="shared" si="2"/>
        <v>0</v>
      </c>
      <c r="P30" s="21"/>
      <c r="Q30" s="21"/>
      <c r="R30" s="21"/>
      <c r="S30" s="21"/>
      <c r="T30" s="21"/>
      <c r="U30" s="21"/>
      <c r="V30" s="21"/>
      <c r="W30" s="21"/>
      <c r="X30" s="24">
        <f t="shared" si="3"/>
        <v>0</v>
      </c>
      <c r="Y30" s="24">
        <f t="shared" si="4"/>
        <v>0</v>
      </c>
      <c r="Z30" s="21"/>
      <c r="AA30" s="21"/>
      <c r="AB30" s="21"/>
      <c r="AC30" s="21"/>
      <c r="AD30" s="21"/>
      <c r="AE30" s="21"/>
      <c r="AF30" s="21"/>
      <c r="AG30" s="21"/>
      <c r="AH30" s="24">
        <f t="shared" si="5"/>
        <v>0</v>
      </c>
      <c r="AI30" s="24">
        <f t="shared" si="6"/>
        <v>0</v>
      </c>
      <c r="AJ30" s="21"/>
      <c r="AK30" s="21"/>
      <c r="AL30" s="21"/>
      <c r="AM30" s="21"/>
      <c r="AN30" s="21"/>
      <c r="AO30" s="21"/>
      <c r="AP30" s="21"/>
      <c r="AQ30" s="21"/>
      <c r="AR30" s="24">
        <f t="shared" si="7"/>
        <v>0</v>
      </c>
      <c r="AS30" s="25">
        <f t="shared" si="8"/>
        <v>0</v>
      </c>
    </row>
    <row r="31" spans="1:45" ht="12.75">
      <c r="A31" s="19"/>
      <c r="B31" s="22"/>
      <c r="C31" s="21"/>
      <c r="D31" s="22"/>
      <c r="E31" s="23">
        <f t="shared" si="0"/>
        <v>0</v>
      </c>
      <c r="F31" s="21"/>
      <c r="G31" s="21"/>
      <c r="H31" s="21"/>
      <c r="I31" s="21"/>
      <c r="J31" s="21"/>
      <c r="K31" s="21"/>
      <c r="L31" s="21"/>
      <c r="M31" s="21"/>
      <c r="N31" s="24">
        <f t="shared" si="1"/>
        <v>0</v>
      </c>
      <c r="O31" s="24">
        <f t="shared" si="2"/>
        <v>0</v>
      </c>
      <c r="P31" s="21"/>
      <c r="Q31" s="21"/>
      <c r="R31" s="21"/>
      <c r="S31" s="21"/>
      <c r="T31" s="21"/>
      <c r="U31" s="21"/>
      <c r="V31" s="21"/>
      <c r="W31" s="21"/>
      <c r="X31" s="24">
        <f t="shared" si="3"/>
        <v>0</v>
      </c>
      <c r="Y31" s="24">
        <f t="shared" si="4"/>
        <v>0</v>
      </c>
      <c r="Z31" s="21"/>
      <c r="AA31" s="21"/>
      <c r="AB31" s="21"/>
      <c r="AC31" s="21"/>
      <c r="AD31" s="21"/>
      <c r="AE31" s="21"/>
      <c r="AF31" s="21"/>
      <c r="AG31" s="21"/>
      <c r="AH31" s="24">
        <f t="shared" si="5"/>
        <v>0</v>
      </c>
      <c r="AI31" s="24">
        <f t="shared" si="6"/>
        <v>0</v>
      </c>
      <c r="AJ31" s="21"/>
      <c r="AK31" s="21"/>
      <c r="AL31" s="21"/>
      <c r="AM31" s="21"/>
      <c r="AN31" s="21"/>
      <c r="AO31" s="21"/>
      <c r="AP31" s="21"/>
      <c r="AQ31" s="21"/>
      <c r="AR31" s="24">
        <f t="shared" si="7"/>
        <v>0</v>
      </c>
      <c r="AS31" s="25">
        <f t="shared" si="8"/>
        <v>0</v>
      </c>
    </row>
    <row r="32" spans="1:45" ht="12.75">
      <c r="A32" s="19"/>
      <c r="B32" s="22"/>
      <c r="C32" s="21"/>
      <c r="D32" s="22"/>
      <c r="E32" s="23">
        <f t="shared" si="0"/>
        <v>0</v>
      </c>
      <c r="F32" s="21"/>
      <c r="G32" s="21"/>
      <c r="H32" s="21"/>
      <c r="I32" s="21"/>
      <c r="J32" s="21"/>
      <c r="K32" s="21"/>
      <c r="L32" s="21"/>
      <c r="M32" s="21"/>
      <c r="N32" s="24">
        <f t="shared" si="1"/>
        <v>0</v>
      </c>
      <c r="O32" s="24">
        <f t="shared" si="2"/>
        <v>0</v>
      </c>
      <c r="P32" s="21"/>
      <c r="Q32" s="21"/>
      <c r="R32" s="21"/>
      <c r="S32" s="21"/>
      <c r="T32" s="21"/>
      <c r="U32" s="21"/>
      <c r="V32" s="21"/>
      <c r="W32" s="21"/>
      <c r="X32" s="24">
        <f t="shared" si="3"/>
        <v>0</v>
      </c>
      <c r="Y32" s="24">
        <f t="shared" si="4"/>
        <v>0</v>
      </c>
      <c r="Z32" s="21"/>
      <c r="AA32" s="21"/>
      <c r="AB32" s="21"/>
      <c r="AC32" s="21"/>
      <c r="AD32" s="21"/>
      <c r="AE32" s="21"/>
      <c r="AF32" s="21"/>
      <c r="AG32" s="21"/>
      <c r="AH32" s="24">
        <f t="shared" si="5"/>
        <v>0</v>
      </c>
      <c r="AI32" s="24">
        <f t="shared" si="6"/>
        <v>0</v>
      </c>
      <c r="AJ32" s="21"/>
      <c r="AK32" s="21"/>
      <c r="AL32" s="21"/>
      <c r="AM32" s="21"/>
      <c r="AN32" s="21"/>
      <c r="AO32" s="21"/>
      <c r="AP32" s="21"/>
      <c r="AQ32" s="21"/>
      <c r="AR32" s="24">
        <f t="shared" si="7"/>
        <v>0</v>
      </c>
      <c r="AS32" s="25">
        <f t="shared" si="8"/>
        <v>0</v>
      </c>
    </row>
    <row r="33" spans="1:45" ht="12.75">
      <c r="A33" s="19"/>
      <c r="B33" s="22"/>
      <c r="C33" s="21"/>
      <c r="D33" s="22"/>
      <c r="E33" s="23">
        <f t="shared" si="0"/>
        <v>0</v>
      </c>
      <c r="F33" s="21"/>
      <c r="G33" s="21"/>
      <c r="H33" s="21"/>
      <c r="I33" s="21"/>
      <c r="J33" s="21"/>
      <c r="K33" s="21"/>
      <c r="L33" s="21"/>
      <c r="M33" s="21"/>
      <c r="N33" s="24">
        <f t="shared" si="1"/>
        <v>0</v>
      </c>
      <c r="O33" s="24">
        <f t="shared" si="2"/>
        <v>0</v>
      </c>
      <c r="P33" s="21"/>
      <c r="Q33" s="21"/>
      <c r="R33" s="21"/>
      <c r="S33" s="21"/>
      <c r="T33" s="21"/>
      <c r="U33" s="21"/>
      <c r="V33" s="21"/>
      <c r="W33" s="21"/>
      <c r="X33" s="24">
        <f t="shared" si="3"/>
        <v>0</v>
      </c>
      <c r="Y33" s="24">
        <f t="shared" si="4"/>
        <v>0</v>
      </c>
      <c r="Z33" s="21"/>
      <c r="AA33" s="21"/>
      <c r="AB33" s="21"/>
      <c r="AC33" s="21"/>
      <c r="AD33" s="21"/>
      <c r="AE33" s="21"/>
      <c r="AF33" s="21"/>
      <c r="AG33" s="21"/>
      <c r="AH33" s="24">
        <f t="shared" si="5"/>
        <v>0</v>
      </c>
      <c r="AI33" s="24">
        <f t="shared" si="6"/>
        <v>0</v>
      </c>
      <c r="AJ33" s="21"/>
      <c r="AK33" s="21"/>
      <c r="AL33" s="21"/>
      <c r="AM33" s="21"/>
      <c r="AN33" s="21"/>
      <c r="AO33" s="21"/>
      <c r="AP33" s="21"/>
      <c r="AQ33" s="21"/>
      <c r="AR33" s="24">
        <f t="shared" si="7"/>
        <v>0</v>
      </c>
      <c r="AS33" s="25">
        <f t="shared" si="8"/>
        <v>0</v>
      </c>
    </row>
  </sheetData>
  <sheetProtection selectLockedCells="1" selectUnlockedCells="1"/>
  <mergeCells count="4">
    <mergeCell ref="F14:O14"/>
    <mergeCell ref="P14:Y14"/>
    <mergeCell ref="Z14:AI14"/>
    <mergeCell ref="AJ14:AS14"/>
  </mergeCells>
  <printOptions/>
  <pageMargins left="0.6" right="0.5902777777777778" top="1" bottom="1" header="0.5118055555555555" footer="0.5118055555555555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3"/>
  <sheetViews>
    <sheetView tabSelected="1" zoomScalePageLayoutView="0" workbookViewId="0" topLeftCell="A1">
      <selection activeCell="D31" sqref="D31"/>
    </sheetView>
  </sheetViews>
  <sheetFormatPr defaultColWidth="11.421875" defaultRowHeight="12.75"/>
  <cols>
    <col min="1" max="1" width="3.57421875" style="0" customWidth="1"/>
    <col min="2" max="2" width="18.140625" style="0" customWidth="1"/>
    <col min="3" max="3" width="4.00390625" style="1" customWidth="1"/>
    <col min="4" max="4" width="5.140625" style="0" customWidth="1"/>
    <col min="5" max="5" width="5.8515625" style="0" customWidth="1"/>
    <col min="6" max="6" width="4.57421875" style="1" customWidth="1"/>
    <col min="7" max="8" width="0" style="1" hidden="1" customWidth="1"/>
    <col min="9" max="12" width="1.8515625" style="1" customWidth="1"/>
    <col min="13" max="13" width="0" style="1" hidden="1" customWidth="1"/>
    <col min="14" max="14" width="5.140625" style="1" customWidth="1"/>
    <col min="15" max="15" width="4.421875" style="1" customWidth="1"/>
    <col min="16" max="16" width="4.57421875" style="1" customWidth="1"/>
    <col min="17" max="17" width="0" style="1" hidden="1" customWidth="1"/>
    <col min="18" max="22" width="1.8515625" style="1" customWidth="1"/>
    <col min="23" max="23" width="0" style="1" hidden="1" customWidth="1"/>
    <col min="24" max="24" width="5.140625" style="1" customWidth="1"/>
    <col min="25" max="25" width="4.421875" style="1" customWidth="1"/>
    <col min="26" max="26" width="4.57421875" style="1" customWidth="1"/>
    <col min="27" max="32" width="1.8515625" style="1" customWidth="1"/>
    <col min="33" max="33" width="0" style="1" hidden="1" customWidth="1"/>
    <col min="34" max="34" width="5.140625" style="1" customWidth="1"/>
    <col min="35" max="35" width="4.421875" style="1" customWidth="1"/>
    <col min="36" max="36" width="4.57421875" style="1" customWidth="1"/>
    <col min="37" max="38" width="0" style="1" hidden="1" customWidth="1"/>
    <col min="39" max="43" width="1.8515625" style="1" customWidth="1"/>
    <col min="44" max="44" width="5.140625" style="1" customWidth="1"/>
    <col min="45" max="45" width="4.421875" style="1" customWidth="1"/>
  </cols>
  <sheetData>
    <row r="1" spans="1:2" ht="18">
      <c r="A1" s="2" t="s">
        <v>0</v>
      </c>
      <c r="B1" s="1"/>
    </row>
    <row r="2" ht="12.75">
      <c r="B2" s="1"/>
    </row>
    <row r="3" spans="1:16" ht="12.75">
      <c r="A3" s="3" t="s">
        <v>1</v>
      </c>
      <c r="B3" t="s">
        <v>2</v>
      </c>
      <c r="O3" s="4" t="s">
        <v>3</v>
      </c>
      <c r="P3" s="5"/>
    </row>
    <row r="4" spans="1:16" ht="12.75">
      <c r="A4" s="3" t="s">
        <v>4</v>
      </c>
      <c r="B4" t="s">
        <v>5</v>
      </c>
      <c r="O4" s="1">
        <v>2</v>
      </c>
      <c r="P4" s="5" t="s">
        <v>6</v>
      </c>
    </row>
    <row r="5" spans="1:16" ht="12.75">
      <c r="A5" s="3" t="s">
        <v>7</v>
      </c>
      <c r="B5" t="s">
        <v>8</v>
      </c>
      <c r="O5" s="1">
        <v>1</v>
      </c>
      <c r="P5" s="5" t="s">
        <v>9</v>
      </c>
    </row>
    <row r="6" spans="1:16" ht="12.75">
      <c r="A6" s="3" t="s">
        <v>10</v>
      </c>
      <c r="B6" t="s">
        <v>11</v>
      </c>
      <c r="O6" s="1">
        <v>3</v>
      </c>
      <c r="P6" s="1" t="s">
        <v>12</v>
      </c>
    </row>
    <row r="7" spans="1:2" ht="12.75">
      <c r="A7" s="3" t="s">
        <v>13</v>
      </c>
      <c r="B7" t="s">
        <v>14</v>
      </c>
    </row>
    <row r="8" spans="1:2" ht="12.75">
      <c r="A8" s="3" t="s">
        <v>15</v>
      </c>
      <c r="B8" t="s">
        <v>16</v>
      </c>
    </row>
    <row r="9" spans="1:2" ht="12.75">
      <c r="A9" s="3" t="s">
        <v>17</v>
      </c>
      <c r="B9" t="s">
        <v>18</v>
      </c>
    </row>
    <row r="10" spans="5:45" ht="12.75">
      <c r="E10" s="6" t="s">
        <v>21</v>
      </c>
      <c r="F10" s="37" t="s">
        <v>22</v>
      </c>
      <c r="G10" s="37"/>
      <c r="H10" s="37"/>
      <c r="I10" s="37"/>
      <c r="J10" s="37"/>
      <c r="K10" s="37"/>
      <c r="L10" s="37"/>
      <c r="M10" s="37"/>
      <c r="N10" s="37"/>
      <c r="O10" s="37"/>
      <c r="P10" s="37" t="s">
        <v>23</v>
      </c>
      <c r="Q10" s="37"/>
      <c r="R10" s="37"/>
      <c r="S10" s="37"/>
      <c r="T10" s="37"/>
      <c r="U10" s="37"/>
      <c r="V10" s="37"/>
      <c r="W10" s="37"/>
      <c r="X10" s="37"/>
      <c r="Y10" s="37"/>
      <c r="Z10" s="37" t="s">
        <v>24</v>
      </c>
      <c r="AA10" s="37"/>
      <c r="AB10" s="37"/>
      <c r="AC10" s="37"/>
      <c r="AD10" s="37"/>
      <c r="AE10" s="37"/>
      <c r="AF10" s="37"/>
      <c r="AG10" s="37"/>
      <c r="AH10" s="37"/>
      <c r="AI10" s="37"/>
      <c r="AJ10" s="37" t="s">
        <v>25</v>
      </c>
      <c r="AK10" s="37"/>
      <c r="AL10" s="37"/>
      <c r="AM10" s="37"/>
      <c r="AN10" s="37"/>
      <c r="AO10" s="37"/>
      <c r="AP10" s="37"/>
      <c r="AQ10" s="37"/>
      <c r="AR10" s="37"/>
      <c r="AS10" s="37"/>
    </row>
    <row r="11" spans="2:45" s="7" customFormat="1" ht="12.75">
      <c r="B11" s="7" t="s">
        <v>26</v>
      </c>
      <c r="C11" s="8" t="s">
        <v>27</v>
      </c>
      <c r="D11" s="7" t="s">
        <v>28</v>
      </c>
      <c r="E11" s="9" t="s">
        <v>29</v>
      </c>
      <c r="F11" s="10" t="s">
        <v>30</v>
      </c>
      <c r="G11" s="8" t="s">
        <v>13</v>
      </c>
      <c r="H11" s="8" t="s">
        <v>4</v>
      </c>
      <c r="I11" s="8" t="s">
        <v>7</v>
      </c>
      <c r="J11" s="8" t="s">
        <v>10</v>
      </c>
      <c r="K11" s="8" t="s">
        <v>1</v>
      </c>
      <c r="L11" s="8" t="s">
        <v>17</v>
      </c>
      <c r="M11" s="8" t="s">
        <v>15</v>
      </c>
      <c r="N11" s="11" t="s">
        <v>31</v>
      </c>
      <c r="O11" s="12" t="s">
        <v>32</v>
      </c>
      <c r="P11" s="10" t="s">
        <v>30</v>
      </c>
      <c r="Q11" s="8" t="s">
        <v>13</v>
      </c>
      <c r="R11" s="8" t="s">
        <v>4</v>
      </c>
      <c r="S11" s="8" t="s">
        <v>7</v>
      </c>
      <c r="T11" s="8" t="s">
        <v>10</v>
      </c>
      <c r="U11" s="8" t="s">
        <v>1</v>
      </c>
      <c r="V11" s="8" t="s">
        <v>17</v>
      </c>
      <c r="W11" s="8" t="s">
        <v>15</v>
      </c>
      <c r="X11" s="11" t="s">
        <v>31</v>
      </c>
      <c r="Y11" s="12" t="s">
        <v>32</v>
      </c>
      <c r="Z11" s="10" t="s">
        <v>30</v>
      </c>
      <c r="AA11" s="8" t="s">
        <v>13</v>
      </c>
      <c r="AB11" s="8" t="s">
        <v>4</v>
      </c>
      <c r="AC11" s="8" t="s">
        <v>7</v>
      </c>
      <c r="AD11" s="8" t="s">
        <v>10</v>
      </c>
      <c r="AE11" s="8" t="s">
        <v>1</v>
      </c>
      <c r="AF11" s="8" t="s">
        <v>17</v>
      </c>
      <c r="AG11" s="8" t="s">
        <v>15</v>
      </c>
      <c r="AH11" s="11" t="s">
        <v>31</v>
      </c>
      <c r="AI11" s="12" t="s">
        <v>32</v>
      </c>
      <c r="AJ11" s="10" t="s">
        <v>30</v>
      </c>
      <c r="AK11" s="8" t="s">
        <v>13</v>
      </c>
      <c r="AL11" s="8" t="s">
        <v>4</v>
      </c>
      <c r="AM11" s="8" t="s">
        <v>7</v>
      </c>
      <c r="AN11" s="8" t="s">
        <v>10</v>
      </c>
      <c r="AO11" s="8" t="s">
        <v>1</v>
      </c>
      <c r="AP11" s="8" t="s">
        <v>17</v>
      </c>
      <c r="AQ11" s="8" t="s">
        <v>15</v>
      </c>
      <c r="AR11" s="11" t="s">
        <v>31</v>
      </c>
      <c r="AS11" s="12" t="s">
        <v>32</v>
      </c>
    </row>
    <row r="12" spans="1:45" ht="12.75">
      <c r="A12" s="19"/>
      <c r="B12" s="20" t="s">
        <v>60</v>
      </c>
      <c r="C12" s="21">
        <v>1</v>
      </c>
      <c r="D12" s="36" t="s">
        <v>63</v>
      </c>
      <c r="E12" s="23">
        <f>O12+Y12+AI12+AS12</f>
        <v>150</v>
      </c>
      <c r="F12" s="21">
        <v>3</v>
      </c>
      <c r="G12" s="21"/>
      <c r="H12" s="21"/>
      <c r="I12" s="21"/>
      <c r="J12" s="21"/>
      <c r="K12" s="21"/>
      <c r="L12" s="21"/>
      <c r="M12" s="21"/>
      <c r="N12" s="24">
        <f>LOOKUP(F12,points1)+IF(G12="X",LOOKUP("S",points1),0)+IF(H12="X",LOOKUP("N",points1),0)+IF(I12="X",LOOKUP("P",points1),0)+IF(J12="X",LOOKUP("R",points1),0)+IF(K12="X",LOOKUP("L",points1),0)+IF(L12="X",LOOKUP("U",points1),0)+IF(M12="X",LOOKUP("T",points1),0)</f>
        <v>9</v>
      </c>
      <c r="O12" s="24">
        <f>IF(N12&gt;400,400,N12)</f>
        <v>9</v>
      </c>
      <c r="P12" s="21">
        <v>-6</v>
      </c>
      <c r="Q12" s="21"/>
      <c r="R12" s="21"/>
      <c r="S12" s="21"/>
      <c r="T12" s="21"/>
      <c r="U12" s="21"/>
      <c r="V12" s="21"/>
      <c r="W12" s="21"/>
      <c r="X12" s="24">
        <f>LOOKUP(P12,points2)+IF(Q12="X",LOOKUP("S",points2),0)+IF(R12="X",LOOKUP("N",points2),0)+IF(S12="X",LOOKUP("P",points2),0)+IF(T12="X",LOOKUP("R",points2),0)+IF(U12="X",LOOKUP("L",points2),0)+IF(V12="X",LOOKUP("U",points2),0)+IF(W12="X",LOOKUP("T",points2),0)</f>
        <v>24</v>
      </c>
      <c r="Y12" s="24">
        <f>IF(X12&gt;200,200,X12)</f>
        <v>24</v>
      </c>
      <c r="Z12" s="21" t="s">
        <v>34</v>
      </c>
      <c r="AA12" s="21"/>
      <c r="AB12" s="21"/>
      <c r="AC12" s="21"/>
      <c r="AD12" s="21"/>
      <c r="AE12" s="21"/>
      <c r="AF12" s="21"/>
      <c r="AG12" s="21"/>
      <c r="AH12" s="24">
        <f>LOOKUP(Z12,points3)+IF(AA12="X",LOOKUP("S",points3),0)+IF(AB12="X",LOOKUP("N",points3),0)+IF(AC12="X",LOOKUP("P",points3),0)+IF(AD12="X",LOOKUP("R",points3),0)+IF(AE12="X",LOOKUP("L",points3),0)+IF(AF12="X",LOOKUP("U",points3),0)+IF(AG12="X",LOOKUP("T",points3),0)</f>
        <v>60</v>
      </c>
      <c r="AI12" s="24">
        <f>IF(AH12&gt;200,200,AH12)</f>
        <v>60</v>
      </c>
      <c r="AJ12" s="21">
        <v>19</v>
      </c>
      <c r="AK12" s="21"/>
      <c r="AL12" s="21"/>
      <c r="AM12" s="21"/>
      <c r="AN12" s="21"/>
      <c r="AO12" s="21"/>
      <c r="AP12" s="21"/>
      <c r="AQ12" s="21"/>
      <c r="AR12" s="24">
        <f>LOOKUP(AJ12,points4)+IF(AK12="X",LOOKUP("S",points4),0)+IF(AL12="X",LOOKUP("N",points4),0)+IF(AM12="X",LOOKUP("P",points4),0)+IF(AN12="X",LOOKUP("R",points4),0)+IF(AO12="X",LOOKUP("L",points4),0)+IF(AP12="X",LOOKUP("U",points4),0)+IF(AQ12="X",LOOKUP("T",points4),0)</f>
        <v>57</v>
      </c>
      <c r="AS12" s="25">
        <f>IF(AR12&gt;400,400,AR12)</f>
        <v>57</v>
      </c>
    </row>
    <row r="13" spans="1:45" ht="12.75">
      <c r="A13" s="19"/>
      <c r="B13" s="20" t="s">
        <v>59</v>
      </c>
      <c r="C13" s="34">
        <v>1</v>
      </c>
      <c r="D13" s="22" t="s">
        <v>63</v>
      </c>
      <c r="E13" s="35">
        <f>O13+Y13+AI13+AS13</f>
        <v>291</v>
      </c>
      <c r="F13" s="21">
        <v>0</v>
      </c>
      <c r="G13" s="21"/>
      <c r="H13" s="21"/>
      <c r="I13" s="21"/>
      <c r="J13" s="21"/>
      <c r="K13" s="21"/>
      <c r="L13" s="21"/>
      <c r="M13" s="21"/>
      <c r="N13" s="24">
        <f>LOOKUP(F13,points1)+IF(G13="X",LOOKUP("S",points1),0)+IF(H13="X",LOOKUP("N",points1),0)+IF(I13="X",LOOKUP("P",points1),0)+IF(J13="X",LOOKUP("R",points1),0)+IF(K13="X",LOOKUP("L",points1),0)+IF(L13="X",LOOKUP("U",points1),0)+IF(M13="X",LOOKUP("T",points1),0)</f>
        <v>0</v>
      </c>
      <c r="O13" s="24">
        <f>IF(N13&gt;400,400,N13)</f>
        <v>0</v>
      </c>
      <c r="P13" s="21"/>
      <c r="Q13" s="21"/>
      <c r="R13" s="21"/>
      <c r="S13" s="21"/>
      <c r="T13" s="21"/>
      <c r="U13" s="21"/>
      <c r="V13" s="21" t="s">
        <v>55</v>
      </c>
      <c r="W13" s="21"/>
      <c r="X13" s="24">
        <f>LOOKUP(P13,points2)+IF(Q13="X",LOOKUP("S",points2),0)+IF(R13="X",LOOKUP("N",points2),0)+IF(S13="X",LOOKUP("P",points2),0)+IF(T13="X",LOOKUP("R",points2),0)+IF(U13="X",LOOKUP("L",points2),0)+IF(V13="X",LOOKUP("U",points2),0)+IF(W13="X",LOOKUP("T",points2),0)</f>
        <v>150</v>
      </c>
      <c r="Y13" s="24">
        <f>IF(X13&gt;200,200,X13)</f>
        <v>150</v>
      </c>
      <c r="Z13" s="21">
        <v>3</v>
      </c>
      <c r="AA13" s="21"/>
      <c r="AB13" s="21"/>
      <c r="AC13" s="21"/>
      <c r="AD13" s="21"/>
      <c r="AE13" s="21"/>
      <c r="AF13" s="21"/>
      <c r="AG13" s="21"/>
      <c r="AH13" s="24">
        <f>LOOKUP(Z13,points3)+IF(AA13="X",LOOKUP("S",points3),0)+IF(AB13="X",LOOKUP("N",points3),0)+IF(AC13="X",LOOKUP("P",points3),0)+IF(AD13="X",LOOKUP("R",points3),0)+IF(AE13="X",LOOKUP("L",points3),0)+IF(AF13="X",LOOKUP("U",points3),0)+IF(AG13="X",LOOKUP("T",points3),0)</f>
        <v>6</v>
      </c>
      <c r="AI13" s="24">
        <f>IF(AH13&gt;200,200,AH13)</f>
        <v>6</v>
      </c>
      <c r="AJ13" s="21" t="s">
        <v>37</v>
      </c>
      <c r="AK13" s="21"/>
      <c r="AL13" s="21"/>
      <c r="AM13" s="21"/>
      <c r="AN13" s="21"/>
      <c r="AO13" s="21"/>
      <c r="AP13" s="21"/>
      <c r="AQ13" s="21"/>
      <c r="AR13" s="24">
        <f>LOOKUP(AJ13,points4)+IF(AK13="X",LOOKUP("S",points4),0)+IF(AL13="X",LOOKUP("N",points4),0)+IF(AM13="X",LOOKUP("P",points4),0)+IF(AN13="X",LOOKUP("R",points4),0)+IF(AO13="X",LOOKUP("L",points4),0)+IF(AP13="X",LOOKUP("U",points4),0)+IF(AQ13="X",LOOKUP("T",points4),0)</f>
        <v>135</v>
      </c>
      <c r="AS13" s="25">
        <f>IF(AR13&gt;400,400,AR13)</f>
        <v>135</v>
      </c>
    </row>
    <row r="14" spans="1:45" ht="12.75">
      <c r="A14" s="19"/>
      <c r="B14" s="20" t="s">
        <v>58</v>
      </c>
      <c r="C14" s="34">
        <v>1</v>
      </c>
      <c r="D14" s="22" t="s">
        <v>33</v>
      </c>
      <c r="E14" s="35">
        <f>O14+Y14+AI14+AS14</f>
        <v>308</v>
      </c>
      <c r="F14" s="21">
        <v>13</v>
      </c>
      <c r="G14" s="21"/>
      <c r="H14" s="21"/>
      <c r="I14" s="21"/>
      <c r="J14" s="21"/>
      <c r="K14" s="21"/>
      <c r="L14" s="21"/>
      <c r="M14" s="21"/>
      <c r="N14" s="24">
        <f>LOOKUP(F14,points1)+IF(G14="X",LOOKUP("S",points1),0)+IF(H14="X",LOOKUP("N",points1),0)+IF(I14="X",LOOKUP("P",points1),0)+IF(J14="X",LOOKUP("R",points1),0)+IF(K14="X",LOOKUP("L",points1),0)+IF(L14="X",LOOKUP("U",points1),0)+IF(M14="X",LOOKUP("T",points1),0)</f>
        <v>39</v>
      </c>
      <c r="O14" s="24">
        <f>IF(N14&gt;400,400,N14)</f>
        <v>39</v>
      </c>
      <c r="P14" s="21"/>
      <c r="Q14" s="21"/>
      <c r="R14" s="21"/>
      <c r="S14" s="21"/>
      <c r="T14" s="21"/>
      <c r="U14" s="21"/>
      <c r="V14" s="21" t="s">
        <v>55</v>
      </c>
      <c r="W14" s="21"/>
      <c r="X14" s="24">
        <f>LOOKUP(P14,points2)+IF(Q14="X",LOOKUP("S",points2),0)+IF(R14="X",LOOKUP("N",points2),0)+IF(S14="X",LOOKUP("P",points2),0)+IF(T14="X",LOOKUP("R",points2),0)+IF(U14="X",LOOKUP("L",points2),0)+IF(V14="X",LOOKUP("U",points2),0)+IF(W14="X",LOOKUP("T",points2),0)</f>
        <v>150</v>
      </c>
      <c r="Y14" s="24">
        <f>IF(X14&gt;200,200,X14)</f>
        <v>150</v>
      </c>
      <c r="Z14" s="21">
        <v>7</v>
      </c>
      <c r="AA14" s="21"/>
      <c r="AB14" s="21"/>
      <c r="AC14" s="21"/>
      <c r="AD14" s="21"/>
      <c r="AE14" s="21"/>
      <c r="AF14" s="21"/>
      <c r="AG14" s="21"/>
      <c r="AH14" s="24">
        <f>LOOKUP(Z14,points3)+IF(AA14="X",LOOKUP("S",points3),0)+IF(AB14="X",LOOKUP("N",points3),0)+IF(AC14="X",LOOKUP("P",points3),0)+IF(AD14="X",LOOKUP("R",points3),0)+IF(AE14="X",LOOKUP("L",points3),0)+IF(AF14="X",LOOKUP("U",points3),0)+IF(AG14="X",LOOKUP("T",points3),0)</f>
        <v>14</v>
      </c>
      <c r="AI14" s="24">
        <f>IF(AH14&gt;200,200,AH14)</f>
        <v>14</v>
      </c>
      <c r="AJ14" s="21" t="s">
        <v>64</v>
      </c>
      <c r="AK14" s="21"/>
      <c r="AL14" s="21"/>
      <c r="AM14" s="21"/>
      <c r="AN14" s="21"/>
      <c r="AO14" s="21"/>
      <c r="AP14" s="21"/>
      <c r="AQ14" s="21"/>
      <c r="AR14" s="24">
        <f>LOOKUP(AJ14,points4)+IF(AK14="X",LOOKUP("S",points4),0)+IF(AL14="X",LOOKUP("N",points4),0)+IF(AM14="X",LOOKUP("P",points4),0)+IF(AN14="X",LOOKUP("R",points4),0)+IF(AO14="X",LOOKUP("L",points4),0)+IF(AP14="X",LOOKUP("U",points4),0)+IF(AQ14="X",LOOKUP("T",points4),0)</f>
        <v>105</v>
      </c>
      <c r="AS14" s="25">
        <f>IF(AR14&gt;400,400,AR14)</f>
        <v>105</v>
      </c>
    </row>
    <row r="15" spans="1:45" ht="12.75">
      <c r="A15" s="19"/>
      <c r="B15" s="20" t="s">
        <v>61</v>
      </c>
      <c r="C15" s="34">
        <v>2</v>
      </c>
      <c r="D15" s="22" t="s">
        <v>33</v>
      </c>
      <c r="E15" s="35">
        <f>O15+Y15+AI15+AS15</f>
        <v>400</v>
      </c>
      <c r="F15" s="21"/>
      <c r="G15" s="21"/>
      <c r="H15" s="21"/>
      <c r="I15" s="21"/>
      <c r="J15" s="21"/>
      <c r="K15" s="21"/>
      <c r="L15" s="21" t="s">
        <v>55</v>
      </c>
      <c r="M15" s="21"/>
      <c r="N15" s="24">
        <f>LOOKUP(F15,points1)+IF(G15="X",LOOKUP("S",points1),0)+IF(H15="X",LOOKUP("N",points1),0)+IF(I15="X",LOOKUP("P",points1),0)+IF(J15="X",LOOKUP("R",points1),0)+IF(K15="X",LOOKUP("L",points1),0)+IF(L15="X",LOOKUP("U",points1),0)+IF(M15="X",LOOKUP("T",points1),0)</f>
        <v>200</v>
      </c>
      <c r="O15" s="24">
        <f>IF(N15&gt;400,400,N15)</f>
        <v>200</v>
      </c>
      <c r="P15" s="21"/>
      <c r="Q15" s="21"/>
      <c r="R15" s="21"/>
      <c r="S15" s="21"/>
      <c r="T15" s="21"/>
      <c r="U15" s="21"/>
      <c r="V15" s="21" t="s">
        <v>55</v>
      </c>
      <c r="W15" s="21"/>
      <c r="X15" s="24">
        <f>LOOKUP(P15,points2)+IF(Q15="X",LOOKUP("S",points2),0)+IF(R15="X",LOOKUP("N",points2),0)+IF(S15="X",LOOKUP("P",points2),0)+IF(T15="X",LOOKUP("R",points2),0)+IF(U15="X",LOOKUP("L",points2),0)+IF(V15="X",LOOKUP("U",points2),0)+IF(W15="X",LOOKUP("T",points2),0)</f>
        <v>150</v>
      </c>
      <c r="Y15" s="24">
        <f>IF(X15&gt;200,200,X15)</f>
        <v>150</v>
      </c>
      <c r="Z15" s="21">
        <v>4</v>
      </c>
      <c r="AA15" s="21"/>
      <c r="AB15" s="21"/>
      <c r="AC15" s="21"/>
      <c r="AD15" s="21"/>
      <c r="AE15" s="21"/>
      <c r="AF15" s="21"/>
      <c r="AG15" s="21"/>
      <c r="AH15" s="24">
        <f>LOOKUP(Z15,points3)+IF(AA15="X",LOOKUP("S",points3),0)+IF(AB15="X",LOOKUP("N",points3),0)+IF(AC15="X",LOOKUP("P",points3),0)+IF(AD15="X",LOOKUP("R",points3),0)+IF(AE15="X",LOOKUP("L",points3),0)+IF(AF15="X",LOOKUP("U",points3),0)+IF(AG15="X",LOOKUP("T",points3),0)</f>
        <v>8</v>
      </c>
      <c r="AI15" s="24">
        <f>IF(AH15&gt;200,200,AH15)</f>
        <v>8</v>
      </c>
      <c r="AJ15" s="21">
        <v>14</v>
      </c>
      <c r="AK15" s="21"/>
      <c r="AL15" s="21"/>
      <c r="AM15" s="21"/>
      <c r="AN15" s="21"/>
      <c r="AO15" s="21"/>
      <c r="AP15" s="21"/>
      <c r="AQ15" s="21"/>
      <c r="AR15" s="24">
        <f>LOOKUP(AJ15,points4)+IF(AK15="X",LOOKUP("S",points4),0)+IF(AL15="X",LOOKUP("N",points4),0)+IF(AM15="X",LOOKUP("P",points4),0)+IF(AN15="X",LOOKUP("R",points4),0)+IF(AO15="X",LOOKUP("L",points4),0)+IF(AP15="X",LOOKUP("U",points4),0)+IF(AQ15="X",LOOKUP("T",points4),0)</f>
        <v>42</v>
      </c>
      <c r="AS15" s="25">
        <f>IF(AR15&gt;400,400,AR15)</f>
        <v>42</v>
      </c>
    </row>
    <row r="16" spans="1:45" ht="12.75">
      <c r="A16" s="19"/>
      <c r="B16" s="20" t="s">
        <v>62</v>
      </c>
      <c r="C16" s="34">
        <v>2</v>
      </c>
      <c r="D16" s="22" t="s">
        <v>33</v>
      </c>
      <c r="E16" s="35">
        <f>O16+Y16+AI16+AS16</f>
        <v>432</v>
      </c>
      <c r="F16" s="21">
        <v>-6</v>
      </c>
      <c r="G16" s="21"/>
      <c r="H16" s="21"/>
      <c r="I16" s="21"/>
      <c r="J16" s="21"/>
      <c r="K16" s="21"/>
      <c r="L16" s="21"/>
      <c r="M16" s="21"/>
      <c r="N16" s="24">
        <f>LOOKUP(F16,points1)+IF(G16="X",LOOKUP("S",points1),0)+IF(H16="X",LOOKUP("N",points1),0)+IF(I16="X",LOOKUP("P",points1),0)+IF(J16="X",LOOKUP("R",points1),0)+IF(K16="X",LOOKUP("L",points1),0)+IF(L16="X",LOOKUP("U",points1),0)+IF(M16="X",LOOKUP("T",points1),0)</f>
        <v>42</v>
      </c>
      <c r="O16" s="24">
        <f>IF(N16&gt;400,400,N16)</f>
        <v>42</v>
      </c>
      <c r="P16" s="21"/>
      <c r="Q16" s="21"/>
      <c r="R16" s="21"/>
      <c r="S16" s="21"/>
      <c r="T16" s="21"/>
      <c r="U16" s="21"/>
      <c r="V16" s="21" t="s">
        <v>55</v>
      </c>
      <c r="W16" s="21"/>
      <c r="X16" s="24">
        <f>LOOKUP(P16,points2)+IF(Q16="X",LOOKUP("S",points2),0)+IF(R16="X",LOOKUP("N",points2),0)+IF(S16="X",LOOKUP("P",points2),0)+IF(T16="X",LOOKUP("R",points2),0)+IF(U16="X",LOOKUP("L",points2),0)+IF(V16="X",LOOKUP("U",points2),0)+IF(W16="X",LOOKUP("T",points2),0)</f>
        <v>150</v>
      </c>
      <c r="Y16" s="24">
        <f>IF(X16&gt;200,200,X16)</f>
        <v>150</v>
      </c>
      <c r="Z16" s="21"/>
      <c r="AA16" s="21"/>
      <c r="AB16" s="21"/>
      <c r="AC16" s="21"/>
      <c r="AD16" s="21"/>
      <c r="AE16" s="21"/>
      <c r="AF16" s="21" t="s">
        <v>55</v>
      </c>
      <c r="AG16" s="21"/>
      <c r="AH16" s="24">
        <f>LOOKUP(Z16,points3)+IF(AA16="X",LOOKUP("S",points3),0)+IF(AB16="X",LOOKUP("N",points3),0)+IF(AC16="X",LOOKUP("P",points3),0)+IF(AD16="X",LOOKUP("R",points3),0)+IF(AE16="X",LOOKUP("L",points3),0)+IF(AF16="X",LOOKUP("U",points3),0)+IF(AG16="X",LOOKUP("T",points3),0)</f>
        <v>150</v>
      </c>
      <c r="AI16" s="24">
        <f>IF(AH16&gt;200,200,AH16)</f>
        <v>150</v>
      </c>
      <c r="AJ16" s="21" t="s">
        <v>34</v>
      </c>
      <c r="AK16" s="21"/>
      <c r="AL16" s="21"/>
      <c r="AM16" s="21"/>
      <c r="AN16" s="21"/>
      <c r="AO16" s="21"/>
      <c r="AP16" s="21"/>
      <c r="AQ16" s="21"/>
      <c r="AR16" s="24">
        <f>LOOKUP(AJ16,points4)+IF(AK16="X",LOOKUP("S",points4),0)+IF(AL16="X",LOOKUP("N",points4),0)+IF(AM16="X",LOOKUP("P",points4),0)+IF(AN16="X",LOOKUP("R",points4),0)+IF(AO16="X",LOOKUP("L",points4),0)+IF(AP16="X",LOOKUP("U",points4),0)+IF(AQ16="X",LOOKUP("T",points4),0)</f>
        <v>90</v>
      </c>
      <c r="AS16" s="25">
        <f>IF(AR16&gt;400,400,AR16)</f>
        <v>90</v>
      </c>
    </row>
    <row r="17" spans="1:45" ht="12.75">
      <c r="A17" s="19"/>
      <c r="B17" s="20"/>
      <c r="C17" s="34"/>
      <c r="D17" s="22"/>
      <c r="E17" s="35">
        <f aca="true" t="shared" si="0" ref="E12:E22">O17+Y17+AI17+AS17</f>
        <v>0</v>
      </c>
      <c r="F17" s="21"/>
      <c r="G17" s="21"/>
      <c r="H17" s="21"/>
      <c r="I17" s="21"/>
      <c r="J17" s="21"/>
      <c r="K17" s="21"/>
      <c r="L17" s="21"/>
      <c r="M17" s="21"/>
      <c r="N17" s="24">
        <f aca="true" t="shared" si="1" ref="N12:N22">LOOKUP(F17,points1)+IF(G17="X",LOOKUP("S",points1),0)+IF(H17="X",LOOKUP("N",points1),0)+IF(I17="X",LOOKUP("P",points1),0)+IF(J17="X",LOOKUP("R",points1),0)+IF(K17="X",LOOKUP("L",points1),0)+IF(L17="X",LOOKUP("U",points1),0)+IF(M17="X",LOOKUP("T",points1),0)</f>
        <v>0</v>
      </c>
      <c r="O17" s="24">
        <f aca="true" t="shared" si="2" ref="O12:O22">IF(N17&gt;400,400,N17)</f>
        <v>0</v>
      </c>
      <c r="P17" s="21"/>
      <c r="Q17" s="21"/>
      <c r="R17" s="21"/>
      <c r="S17" s="21"/>
      <c r="T17" s="21"/>
      <c r="U17" s="21"/>
      <c r="V17" s="21"/>
      <c r="W17" s="21"/>
      <c r="X17" s="24">
        <f aca="true" t="shared" si="3" ref="X12:X22">LOOKUP(P17,points2)+IF(Q17="X",LOOKUP("S",points2),0)+IF(R17="X",LOOKUP("N",points2),0)+IF(S17="X",LOOKUP("P",points2),0)+IF(T17="X",LOOKUP("R",points2),0)+IF(U17="X",LOOKUP("L",points2),0)+IF(V17="X",LOOKUP("U",points2),0)+IF(W17="X",LOOKUP("T",points2),0)</f>
        <v>0</v>
      </c>
      <c r="Y17" s="24">
        <f aca="true" t="shared" si="4" ref="Y12:Y22">IF(X17&gt;200,200,X17)</f>
        <v>0</v>
      </c>
      <c r="Z17" s="21"/>
      <c r="AA17" s="21"/>
      <c r="AB17" s="21"/>
      <c r="AC17" s="21"/>
      <c r="AD17" s="21"/>
      <c r="AE17" s="21"/>
      <c r="AF17" s="21"/>
      <c r="AG17" s="21"/>
      <c r="AH17" s="24">
        <f aca="true" t="shared" si="5" ref="AH12:AH22">LOOKUP(Z17,points3)+IF(AA17="X",LOOKUP("S",points3),0)+IF(AB17="X",LOOKUP("N",points3),0)+IF(AC17="X",LOOKUP("P",points3),0)+IF(AD17="X",LOOKUP("R",points3),0)+IF(AE17="X",LOOKUP("L",points3),0)+IF(AF17="X",LOOKUP("U",points3),0)+IF(AG17="X",LOOKUP("T",points3),0)</f>
        <v>0</v>
      </c>
      <c r="AI17" s="24">
        <f aca="true" t="shared" si="6" ref="AI12:AI22">IF(AH17&gt;200,200,AH17)</f>
        <v>0</v>
      </c>
      <c r="AJ17" s="21"/>
      <c r="AK17" s="21"/>
      <c r="AL17" s="21"/>
      <c r="AM17" s="21"/>
      <c r="AN17" s="21"/>
      <c r="AO17" s="21"/>
      <c r="AP17" s="21"/>
      <c r="AQ17" s="21"/>
      <c r="AR17" s="24">
        <f aca="true" t="shared" si="7" ref="AR12:AR22">LOOKUP(AJ17,points4)+IF(AK17="X",LOOKUP("S",points4),0)+IF(AL17="X",LOOKUP("N",points4),0)+IF(AM17="X",LOOKUP("P",points4),0)+IF(AN17="X",LOOKUP("R",points4),0)+IF(AO17="X",LOOKUP("L",points4),0)+IF(AP17="X",LOOKUP("U",points4),0)+IF(AQ17="X",LOOKUP("T",points4),0)</f>
        <v>0</v>
      </c>
      <c r="AS17" s="25">
        <f aca="true" t="shared" si="8" ref="AS12:AS22">IF(AR17&gt;400,400,AR17)</f>
        <v>0</v>
      </c>
    </row>
    <row r="18" spans="1:45" ht="12.75">
      <c r="A18" s="19"/>
      <c r="B18" s="22"/>
      <c r="C18" s="21"/>
      <c r="D18" s="22"/>
      <c r="E18" s="23">
        <f t="shared" si="0"/>
        <v>0</v>
      </c>
      <c r="F18" s="21"/>
      <c r="G18" s="21"/>
      <c r="H18" s="21"/>
      <c r="I18" s="21"/>
      <c r="J18" s="21"/>
      <c r="K18" s="21"/>
      <c r="L18" s="21"/>
      <c r="M18" s="21"/>
      <c r="N18" s="24">
        <f t="shared" si="1"/>
        <v>0</v>
      </c>
      <c r="O18" s="24">
        <f t="shared" si="2"/>
        <v>0</v>
      </c>
      <c r="P18" s="21"/>
      <c r="Q18" s="21"/>
      <c r="R18" s="21"/>
      <c r="S18" s="21"/>
      <c r="T18" s="21"/>
      <c r="U18" s="21"/>
      <c r="V18" s="21"/>
      <c r="W18" s="21"/>
      <c r="X18" s="24">
        <f t="shared" si="3"/>
        <v>0</v>
      </c>
      <c r="Y18" s="24">
        <f t="shared" si="4"/>
        <v>0</v>
      </c>
      <c r="Z18" s="21"/>
      <c r="AA18" s="21"/>
      <c r="AB18" s="21"/>
      <c r="AC18" s="21"/>
      <c r="AD18" s="21"/>
      <c r="AE18" s="21"/>
      <c r="AF18" s="21"/>
      <c r="AG18" s="21"/>
      <c r="AH18" s="24">
        <f t="shared" si="5"/>
        <v>0</v>
      </c>
      <c r="AI18" s="24">
        <f t="shared" si="6"/>
        <v>0</v>
      </c>
      <c r="AJ18" s="21"/>
      <c r="AK18" s="21"/>
      <c r="AL18" s="21"/>
      <c r="AM18" s="21"/>
      <c r="AN18" s="21"/>
      <c r="AO18" s="21"/>
      <c r="AP18" s="21"/>
      <c r="AQ18" s="21"/>
      <c r="AR18" s="24">
        <f t="shared" si="7"/>
        <v>0</v>
      </c>
      <c r="AS18" s="25">
        <f t="shared" si="8"/>
        <v>0</v>
      </c>
    </row>
    <row r="19" spans="1:45" ht="12.75">
      <c r="A19" s="19"/>
      <c r="B19" s="20"/>
      <c r="C19" s="21"/>
      <c r="D19" s="22"/>
      <c r="E19" s="23">
        <f t="shared" si="0"/>
        <v>0</v>
      </c>
      <c r="F19" s="21"/>
      <c r="G19" s="21"/>
      <c r="H19" s="21"/>
      <c r="I19" s="21"/>
      <c r="J19" s="21"/>
      <c r="K19" s="21"/>
      <c r="L19" s="21"/>
      <c r="M19" s="21"/>
      <c r="N19" s="24">
        <f t="shared" si="1"/>
        <v>0</v>
      </c>
      <c r="O19" s="24">
        <f t="shared" si="2"/>
        <v>0</v>
      </c>
      <c r="P19" s="21"/>
      <c r="Q19" s="21"/>
      <c r="R19" s="21"/>
      <c r="S19" s="21"/>
      <c r="T19" s="21"/>
      <c r="U19" s="21"/>
      <c r="V19" s="21"/>
      <c r="W19" s="21"/>
      <c r="X19" s="24">
        <f t="shared" si="3"/>
        <v>0</v>
      </c>
      <c r="Y19" s="24">
        <f t="shared" si="4"/>
        <v>0</v>
      </c>
      <c r="Z19" s="21"/>
      <c r="AA19" s="21"/>
      <c r="AB19" s="21"/>
      <c r="AC19" s="21"/>
      <c r="AD19" s="21"/>
      <c r="AE19" s="21"/>
      <c r="AF19" s="21"/>
      <c r="AG19" s="21"/>
      <c r="AH19" s="24">
        <f t="shared" si="5"/>
        <v>0</v>
      </c>
      <c r="AI19" s="24">
        <f t="shared" si="6"/>
        <v>0</v>
      </c>
      <c r="AJ19" s="21"/>
      <c r="AK19" s="21"/>
      <c r="AL19" s="21"/>
      <c r="AM19" s="21"/>
      <c r="AN19" s="21"/>
      <c r="AO19" s="21"/>
      <c r="AP19" s="21"/>
      <c r="AQ19" s="21"/>
      <c r="AR19" s="24">
        <f t="shared" si="7"/>
        <v>0</v>
      </c>
      <c r="AS19" s="25">
        <f t="shared" si="8"/>
        <v>0</v>
      </c>
    </row>
    <row r="20" spans="1:45" ht="12.75">
      <c r="A20" s="19"/>
      <c r="B20" s="22"/>
      <c r="C20" s="21"/>
      <c r="D20" s="22"/>
      <c r="E20" s="23">
        <f t="shared" si="0"/>
        <v>0</v>
      </c>
      <c r="F20" s="21"/>
      <c r="G20" s="21"/>
      <c r="H20" s="21"/>
      <c r="I20" s="21"/>
      <c r="J20" s="21"/>
      <c r="K20" s="21"/>
      <c r="L20" s="21"/>
      <c r="M20" s="21"/>
      <c r="N20" s="24">
        <f t="shared" si="1"/>
        <v>0</v>
      </c>
      <c r="O20" s="24">
        <f t="shared" si="2"/>
        <v>0</v>
      </c>
      <c r="P20" s="21"/>
      <c r="Q20" s="21"/>
      <c r="R20" s="21"/>
      <c r="S20" s="21"/>
      <c r="T20" s="21"/>
      <c r="U20" s="21"/>
      <c r="V20" s="21"/>
      <c r="W20" s="21"/>
      <c r="X20" s="24">
        <f t="shared" si="3"/>
        <v>0</v>
      </c>
      <c r="Y20" s="24">
        <f t="shared" si="4"/>
        <v>0</v>
      </c>
      <c r="Z20" s="21"/>
      <c r="AA20" s="21"/>
      <c r="AB20" s="21"/>
      <c r="AC20" s="21"/>
      <c r="AD20" s="21"/>
      <c r="AE20" s="21"/>
      <c r="AF20" s="21"/>
      <c r="AG20" s="21"/>
      <c r="AH20" s="24">
        <f t="shared" si="5"/>
        <v>0</v>
      </c>
      <c r="AI20" s="24">
        <f t="shared" si="6"/>
        <v>0</v>
      </c>
      <c r="AJ20" s="21"/>
      <c r="AK20" s="21"/>
      <c r="AL20" s="21"/>
      <c r="AM20" s="21"/>
      <c r="AN20" s="21"/>
      <c r="AO20" s="21"/>
      <c r="AP20" s="21"/>
      <c r="AQ20" s="21"/>
      <c r="AR20" s="24">
        <f t="shared" si="7"/>
        <v>0</v>
      </c>
      <c r="AS20" s="25">
        <f t="shared" si="8"/>
        <v>0</v>
      </c>
    </row>
    <row r="21" spans="1:45" ht="12.75">
      <c r="A21" s="19"/>
      <c r="B21" s="22"/>
      <c r="C21" s="21"/>
      <c r="D21" s="22"/>
      <c r="E21" s="23">
        <f t="shared" si="0"/>
        <v>0</v>
      </c>
      <c r="F21" s="21"/>
      <c r="G21" s="21"/>
      <c r="H21" s="21"/>
      <c r="I21" s="21"/>
      <c r="J21" s="21"/>
      <c r="K21" s="21"/>
      <c r="L21" s="21"/>
      <c r="M21" s="21"/>
      <c r="N21" s="24">
        <f t="shared" si="1"/>
        <v>0</v>
      </c>
      <c r="O21" s="24">
        <f t="shared" si="2"/>
        <v>0</v>
      </c>
      <c r="P21" s="21"/>
      <c r="Q21" s="21"/>
      <c r="R21" s="21"/>
      <c r="S21" s="21"/>
      <c r="T21" s="21"/>
      <c r="U21" s="21"/>
      <c r="V21" s="21"/>
      <c r="W21" s="21"/>
      <c r="X21" s="24">
        <f t="shared" si="3"/>
        <v>0</v>
      </c>
      <c r="Y21" s="24">
        <f t="shared" si="4"/>
        <v>0</v>
      </c>
      <c r="Z21" s="21"/>
      <c r="AA21" s="21"/>
      <c r="AB21" s="21"/>
      <c r="AC21" s="21"/>
      <c r="AD21" s="21"/>
      <c r="AE21" s="21"/>
      <c r="AF21" s="21"/>
      <c r="AG21" s="21"/>
      <c r="AH21" s="24">
        <f t="shared" si="5"/>
        <v>0</v>
      </c>
      <c r="AI21" s="24">
        <f t="shared" si="6"/>
        <v>0</v>
      </c>
      <c r="AJ21" s="21"/>
      <c r="AK21" s="21"/>
      <c r="AL21" s="21"/>
      <c r="AM21" s="21"/>
      <c r="AN21" s="21"/>
      <c r="AO21" s="21"/>
      <c r="AP21" s="21"/>
      <c r="AQ21" s="21"/>
      <c r="AR21" s="24">
        <f t="shared" si="7"/>
        <v>0</v>
      </c>
      <c r="AS21" s="25">
        <f t="shared" si="8"/>
        <v>0</v>
      </c>
    </row>
    <row r="22" spans="1:45" ht="12.75">
      <c r="A22" s="19"/>
      <c r="B22" s="22"/>
      <c r="C22" s="21"/>
      <c r="D22" s="22"/>
      <c r="E22" s="23">
        <f t="shared" si="0"/>
        <v>0</v>
      </c>
      <c r="F22" s="21"/>
      <c r="G22" s="21"/>
      <c r="H22" s="21"/>
      <c r="I22" s="21"/>
      <c r="J22" s="21"/>
      <c r="K22" s="21"/>
      <c r="L22" s="21"/>
      <c r="M22" s="21"/>
      <c r="N22" s="24">
        <f t="shared" si="1"/>
        <v>0</v>
      </c>
      <c r="O22" s="24">
        <f t="shared" si="2"/>
        <v>0</v>
      </c>
      <c r="P22" s="21"/>
      <c r="Q22" s="21"/>
      <c r="R22" s="21"/>
      <c r="S22" s="21"/>
      <c r="T22" s="21"/>
      <c r="U22" s="21"/>
      <c r="V22" s="21"/>
      <c r="W22" s="21"/>
      <c r="X22" s="24">
        <f t="shared" si="3"/>
        <v>0</v>
      </c>
      <c r="Y22" s="24">
        <f t="shared" si="4"/>
        <v>0</v>
      </c>
      <c r="Z22" s="21"/>
      <c r="AA22" s="21"/>
      <c r="AB22" s="21"/>
      <c r="AC22" s="21"/>
      <c r="AD22" s="21"/>
      <c r="AE22" s="21"/>
      <c r="AF22" s="21"/>
      <c r="AG22" s="21"/>
      <c r="AH22" s="24">
        <f t="shared" si="5"/>
        <v>0</v>
      </c>
      <c r="AI22" s="24">
        <f t="shared" si="6"/>
        <v>0</v>
      </c>
      <c r="AJ22" s="21"/>
      <c r="AK22" s="21"/>
      <c r="AL22" s="21"/>
      <c r="AM22" s="21"/>
      <c r="AN22" s="21"/>
      <c r="AO22" s="21"/>
      <c r="AP22" s="21"/>
      <c r="AQ22" s="21"/>
      <c r="AR22" s="24">
        <f t="shared" si="7"/>
        <v>0</v>
      </c>
      <c r="AS22" s="25">
        <f t="shared" si="8"/>
        <v>0</v>
      </c>
    </row>
    <row r="23" spans="1:45" ht="12.75">
      <c r="A23" s="1"/>
      <c r="E23" s="6"/>
      <c r="F23" s="26"/>
      <c r="G23" s="27"/>
      <c r="H23" s="27"/>
      <c r="I23" s="27"/>
      <c r="J23" s="27"/>
      <c r="K23" s="27"/>
      <c r="L23" s="27"/>
      <c r="M23" s="27"/>
      <c r="N23" s="28"/>
      <c r="O23" s="29"/>
      <c r="P23" s="26"/>
      <c r="Q23" s="27"/>
      <c r="R23" s="27"/>
      <c r="S23" s="27"/>
      <c r="T23" s="27"/>
      <c r="U23" s="27"/>
      <c r="V23" s="27"/>
      <c r="W23" s="27"/>
      <c r="X23" s="28"/>
      <c r="Y23" s="29"/>
      <c r="Z23" s="26"/>
      <c r="AA23" s="27"/>
      <c r="AB23" s="27"/>
      <c r="AC23" s="27"/>
      <c r="AD23" s="27"/>
      <c r="AE23" s="27"/>
      <c r="AF23" s="27"/>
      <c r="AG23" s="27"/>
      <c r="AH23" s="28"/>
      <c r="AI23" s="29"/>
      <c r="AJ23" s="26"/>
      <c r="AK23" s="27"/>
      <c r="AL23" s="27"/>
      <c r="AM23" s="27"/>
      <c r="AN23" s="27"/>
      <c r="AO23" s="27"/>
      <c r="AP23" s="27"/>
      <c r="AQ23" s="27"/>
      <c r="AR23" s="28"/>
      <c r="AS23" s="29"/>
    </row>
  </sheetData>
  <sheetProtection selectLockedCells="1" selectUnlockedCells="1"/>
  <mergeCells count="4">
    <mergeCell ref="F10:O10"/>
    <mergeCell ref="P10:Y10"/>
    <mergeCell ref="Z10:AI10"/>
    <mergeCell ref="AJ10:AS10"/>
  </mergeCells>
  <printOptions/>
  <pageMargins left="0.6" right="0.6" top="1" bottom="1" header="0.5118055555555555" footer="0.5118055555555555"/>
  <pageSetup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">
      <pane ySplit="765" topLeftCell="A36" activePane="bottomLeft" state="split"/>
      <selection pane="topLeft" activeCell="A1" sqref="A1"/>
      <selection pane="bottomLeft" activeCell="C36" sqref="C36"/>
    </sheetView>
  </sheetViews>
  <sheetFormatPr defaultColWidth="11.421875" defaultRowHeight="12.75"/>
  <cols>
    <col min="1" max="1" width="40.00390625" style="0" customWidth="1"/>
    <col min="2" max="2" width="5.7109375" style="26" customWidth="1"/>
    <col min="3" max="3" width="6.28125" style="30" customWidth="1"/>
    <col min="4" max="4" width="3.57421875" style="0" customWidth="1"/>
    <col min="5" max="5" width="5.7109375" style="26" customWidth="1"/>
    <col min="6" max="6" width="6.28125" style="30" customWidth="1"/>
    <col min="7" max="7" width="3.57421875" style="0" customWidth="1"/>
    <col min="8" max="8" width="5.7109375" style="26" customWidth="1"/>
    <col min="9" max="9" width="6.28125" style="30" customWidth="1"/>
    <col min="10" max="10" width="3.57421875" style="0" customWidth="1"/>
    <col min="11" max="11" width="5.7109375" style="26" customWidth="1"/>
    <col min="12" max="12" width="6.28125" style="30" customWidth="1"/>
  </cols>
  <sheetData>
    <row r="1" spans="1:12" s="31" customFormat="1" ht="12.75">
      <c r="A1" s="31" t="s">
        <v>38</v>
      </c>
      <c r="B1" s="38" t="s">
        <v>39</v>
      </c>
      <c r="C1" s="38"/>
      <c r="E1" s="38" t="s">
        <v>40</v>
      </c>
      <c r="F1" s="38"/>
      <c r="H1" s="38" t="s">
        <v>41</v>
      </c>
      <c r="I1" s="38"/>
      <c r="K1" s="38" t="s">
        <v>42</v>
      </c>
      <c r="L1" s="38"/>
    </row>
    <row r="2" spans="2:12" s="31" customFormat="1" ht="12.75">
      <c r="B2" s="32" t="s">
        <v>43</v>
      </c>
      <c r="C2" s="33" t="s">
        <v>44</v>
      </c>
      <c r="E2" s="32" t="s">
        <v>43</v>
      </c>
      <c r="F2" s="33" t="s">
        <v>44</v>
      </c>
      <c r="H2" s="32" t="s">
        <v>43</v>
      </c>
      <c r="I2" s="33" t="s">
        <v>44</v>
      </c>
      <c r="K2" s="32" t="s">
        <v>43</v>
      </c>
      <c r="L2" s="33" t="s">
        <v>44</v>
      </c>
    </row>
    <row r="3" spans="2:12" ht="12.75">
      <c r="B3" s="26" t="s">
        <v>35</v>
      </c>
      <c r="C3" s="30">
        <v>175</v>
      </c>
      <c r="E3" s="26" t="s">
        <v>35</v>
      </c>
      <c r="F3" s="30">
        <v>100</v>
      </c>
      <c r="H3" s="26" t="s">
        <v>35</v>
      </c>
      <c r="I3" s="30">
        <v>100</v>
      </c>
      <c r="K3" s="26" t="s">
        <v>35</v>
      </c>
      <c r="L3" s="30">
        <v>175</v>
      </c>
    </row>
    <row r="4" spans="2:12" ht="12.75">
      <c r="B4" s="26">
        <v>-20</v>
      </c>
      <c r="C4" s="30">
        <f>ABS(B4*7)</f>
        <v>140</v>
      </c>
      <c r="E4" s="26">
        <v>-20</v>
      </c>
      <c r="F4" s="30">
        <f>ABS(E4*4)</f>
        <v>80</v>
      </c>
      <c r="H4" s="26">
        <v>-20</v>
      </c>
      <c r="I4" s="30">
        <f>ABS(H4*4)</f>
        <v>80</v>
      </c>
      <c r="K4" s="26">
        <v>-20</v>
      </c>
      <c r="L4" s="30">
        <f>ABS(K4*7)</f>
        <v>140</v>
      </c>
    </row>
    <row r="5" spans="2:12" ht="12.75">
      <c r="B5" s="26">
        <v>-19</v>
      </c>
      <c r="C5" s="30">
        <f aca="true" t="shared" si="0" ref="C5:C23">ABS(B5*7)</f>
        <v>133</v>
      </c>
      <c r="E5" s="26">
        <v>-19</v>
      </c>
      <c r="F5" s="30">
        <f aca="true" t="shared" si="1" ref="F5:F23">ABS(E5*4)</f>
        <v>76</v>
      </c>
      <c r="H5" s="26">
        <v>-19</v>
      </c>
      <c r="I5" s="30">
        <f aca="true" t="shared" si="2" ref="I5:I23">ABS(H5*4)</f>
        <v>76</v>
      </c>
      <c r="K5" s="26">
        <v>-19</v>
      </c>
      <c r="L5" s="30">
        <f aca="true" t="shared" si="3" ref="L5:L23">ABS(K5*7)</f>
        <v>133</v>
      </c>
    </row>
    <row r="6" spans="2:12" ht="12.75">
      <c r="B6" s="26">
        <v>-18</v>
      </c>
      <c r="C6" s="30">
        <f t="shared" si="0"/>
        <v>126</v>
      </c>
      <c r="E6" s="26">
        <v>-18</v>
      </c>
      <c r="F6" s="30">
        <f t="shared" si="1"/>
        <v>72</v>
      </c>
      <c r="H6" s="26">
        <v>-18</v>
      </c>
      <c r="I6" s="30">
        <f t="shared" si="2"/>
        <v>72</v>
      </c>
      <c r="K6" s="26">
        <v>-18</v>
      </c>
      <c r="L6" s="30">
        <f t="shared" si="3"/>
        <v>126</v>
      </c>
    </row>
    <row r="7" spans="2:12" ht="12.75">
      <c r="B7" s="26">
        <v>-17</v>
      </c>
      <c r="C7" s="30">
        <f t="shared" si="0"/>
        <v>119</v>
      </c>
      <c r="E7" s="26">
        <v>-17</v>
      </c>
      <c r="F7" s="30">
        <f t="shared" si="1"/>
        <v>68</v>
      </c>
      <c r="H7" s="26">
        <v>-17</v>
      </c>
      <c r="I7" s="30">
        <f t="shared" si="2"/>
        <v>68</v>
      </c>
      <c r="K7" s="26">
        <v>-17</v>
      </c>
      <c r="L7" s="30">
        <f t="shared" si="3"/>
        <v>119</v>
      </c>
    </row>
    <row r="8" spans="2:12" ht="12.75">
      <c r="B8" s="26">
        <v>-16</v>
      </c>
      <c r="C8" s="30">
        <f t="shared" si="0"/>
        <v>112</v>
      </c>
      <c r="E8" s="26">
        <v>-16</v>
      </c>
      <c r="F8" s="30">
        <f t="shared" si="1"/>
        <v>64</v>
      </c>
      <c r="H8" s="26">
        <v>-16</v>
      </c>
      <c r="I8" s="30">
        <f t="shared" si="2"/>
        <v>64</v>
      </c>
      <c r="K8" s="26">
        <v>-16</v>
      </c>
      <c r="L8" s="30">
        <f t="shared" si="3"/>
        <v>112</v>
      </c>
    </row>
    <row r="9" spans="2:12" ht="12.75">
      <c r="B9" s="26">
        <v>-15</v>
      </c>
      <c r="C9" s="30">
        <f t="shared" si="0"/>
        <v>105</v>
      </c>
      <c r="E9" s="26">
        <v>-15</v>
      </c>
      <c r="F9" s="30">
        <f t="shared" si="1"/>
        <v>60</v>
      </c>
      <c r="H9" s="26">
        <v>-15</v>
      </c>
      <c r="I9" s="30">
        <f t="shared" si="2"/>
        <v>60</v>
      </c>
      <c r="K9" s="26">
        <v>-15</v>
      </c>
      <c r="L9" s="30">
        <f t="shared" si="3"/>
        <v>105</v>
      </c>
    </row>
    <row r="10" spans="2:12" ht="12.75">
      <c r="B10" s="26">
        <v>-14</v>
      </c>
      <c r="C10" s="30">
        <f t="shared" si="0"/>
        <v>98</v>
      </c>
      <c r="E10" s="26">
        <v>-14</v>
      </c>
      <c r="F10" s="30">
        <f t="shared" si="1"/>
        <v>56</v>
      </c>
      <c r="H10" s="26">
        <v>-14</v>
      </c>
      <c r="I10" s="30">
        <f t="shared" si="2"/>
        <v>56</v>
      </c>
      <c r="K10" s="26">
        <v>-14</v>
      </c>
      <c r="L10" s="30">
        <f t="shared" si="3"/>
        <v>98</v>
      </c>
    </row>
    <row r="11" spans="2:12" ht="12.75">
      <c r="B11" s="26">
        <v>-13</v>
      </c>
      <c r="C11" s="30">
        <f t="shared" si="0"/>
        <v>91</v>
      </c>
      <c r="E11" s="26">
        <v>-13</v>
      </c>
      <c r="F11" s="30">
        <f t="shared" si="1"/>
        <v>52</v>
      </c>
      <c r="H11" s="26">
        <v>-13</v>
      </c>
      <c r="I11" s="30">
        <f t="shared" si="2"/>
        <v>52</v>
      </c>
      <c r="K11" s="26">
        <v>-13</v>
      </c>
      <c r="L11" s="30">
        <f t="shared" si="3"/>
        <v>91</v>
      </c>
    </row>
    <row r="12" spans="2:12" ht="12.75">
      <c r="B12" s="26">
        <v>-12</v>
      </c>
      <c r="C12" s="30">
        <f t="shared" si="0"/>
        <v>84</v>
      </c>
      <c r="E12" s="26">
        <v>-12</v>
      </c>
      <c r="F12" s="30">
        <f t="shared" si="1"/>
        <v>48</v>
      </c>
      <c r="H12" s="26">
        <v>-12</v>
      </c>
      <c r="I12" s="30">
        <f t="shared" si="2"/>
        <v>48</v>
      </c>
      <c r="K12" s="26">
        <v>-12</v>
      </c>
      <c r="L12" s="30">
        <f t="shared" si="3"/>
        <v>84</v>
      </c>
    </row>
    <row r="13" spans="2:12" ht="12.75">
      <c r="B13" s="26">
        <v>-11</v>
      </c>
      <c r="C13" s="30">
        <f t="shared" si="0"/>
        <v>77</v>
      </c>
      <c r="E13" s="26">
        <v>-11</v>
      </c>
      <c r="F13" s="30">
        <f t="shared" si="1"/>
        <v>44</v>
      </c>
      <c r="H13" s="26">
        <v>-11</v>
      </c>
      <c r="I13" s="30">
        <f t="shared" si="2"/>
        <v>44</v>
      </c>
      <c r="K13" s="26">
        <v>-11</v>
      </c>
      <c r="L13" s="30">
        <f t="shared" si="3"/>
        <v>77</v>
      </c>
    </row>
    <row r="14" spans="2:12" ht="12.75">
      <c r="B14" s="26">
        <v>-10</v>
      </c>
      <c r="C14" s="30">
        <f t="shared" si="0"/>
        <v>70</v>
      </c>
      <c r="E14" s="26">
        <v>-10</v>
      </c>
      <c r="F14" s="30">
        <f t="shared" si="1"/>
        <v>40</v>
      </c>
      <c r="H14" s="26">
        <v>-10</v>
      </c>
      <c r="I14" s="30">
        <f t="shared" si="2"/>
        <v>40</v>
      </c>
      <c r="K14" s="26">
        <v>-10</v>
      </c>
      <c r="L14" s="30">
        <f t="shared" si="3"/>
        <v>70</v>
      </c>
    </row>
    <row r="15" spans="2:12" ht="12.75">
      <c r="B15" s="26">
        <v>-9</v>
      </c>
      <c r="C15" s="30">
        <f t="shared" si="0"/>
        <v>63</v>
      </c>
      <c r="E15" s="26">
        <v>-9</v>
      </c>
      <c r="F15" s="30">
        <f t="shared" si="1"/>
        <v>36</v>
      </c>
      <c r="H15" s="26">
        <v>-9</v>
      </c>
      <c r="I15" s="30">
        <f t="shared" si="2"/>
        <v>36</v>
      </c>
      <c r="K15" s="26">
        <v>-9</v>
      </c>
      <c r="L15" s="30">
        <f t="shared" si="3"/>
        <v>63</v>
      </c>
    </row>
    <row r="16" spans="2:12" ht="12.75">
      <c r="B16" s="26">
        <v>-8</v>
      </c>
      <c r="C16" s="30">
        <f t="shared" si="0"/>
        <v>56</v>
      </c>
      <c r="E16" s="26">
        <v>-8</v>
      </c>
      <c r="F16" s="30">
        <f t="shared" si="1"/>
        <v>32</v>
      </c>
      <c r="H16" s="26">
        <v>-8</v>
      </c>
      <c r="I16" s="30">
        <f t="shared" si="2"/>
        <v>32</v>
      </c>
      <c r="K16" s="26">
        <v>-8</v>
      </c>
      <c r="L16" s="30">
        <f t="shared" si="3"/>
        <v>56</v>
      </c>
    </row>
    <row r="17" spans="2:12" ht="12.75">
      <c r="B17" s="26">
        <v>-7</v>
      </c>
      <c r="C17" s="30">
        <f t="shared" si="0"/>
        <v>49</v>
      </c>
      <c r="E17" s="26">
        <v>-7</v>
      </c>
      <c r="F17" s="30">
        <f t="shared" si="1"/>
        <v>28</v>
      </c>
      <c r="H17" s="26">
        <v>-7</v>
      </c>
      <c r="I17" s="30">
        <f t="shared" si="2"/>
        <v>28</v>
      </c>
      <c r="K17" s="26">
        <v>-7</v>
      </c>
      <c r="L17" s="30">
        <f t="shared" si="3"/>
        <v>49</v>
      </c>
    </row>
    <row r="18" spans="2:12" ht="12.75">
      <c r="B18" s="26">
        <v>-6</v>
      </c>
      <c r="C18" s="30">
        <f t="shared" si="0"/>
        <v>42</v>
      </c>
      <c r="E18" s="26">
        <v>-6</v>
      </c>
      <c r="F18" s="30">
        <f t="shared" si="1"/>
        <v>24</v>
      </c>
      <c r="H18" s="26">
        <v>-6</v>
      </c>
      <c r="I18" s="30">
        <f t="shared" si="2"/>
        <v>24</v>
      </c>
      <c r="K18" s="26">
        <v>-6</v>
      </c>
      <c r="L18" s="30">
        <f t="shared" si="3"/>
        <v>42</v>
      </c>
    </row>
    <row r="19" spans="2:12" ht="12.75">
      <c r="B19" s="26">
        <v>-5</v>
      </c>
      <c r="C19" s="30">
        <f t="shared" si="0"/>
        <v>35</v>
      </c>
      <c r="E19" s="26">
        <v>-5</v>
      </c>
      <c r="F19" s="30">
        <f t="shared" si="1"/>
        <v>20</v>
      </c>
      <c r="H19" s="26">
        <v>-5</v>
      </c>
      <c r="I19" s="30">
        <f t="shared" si="2"/>
        <v>20</v>
      </c>
      <c r="K19" s="26">
        <v>-5</v>
      </c>
      <c r="L19" s="30">
        <f t="shared" si="3"/>
        <v>35</v>
      </c>
    </row>
    <row r="20" spans="2:12" ht="12.75">
      <c r="B20" s="26">
        <v>-4</v>
      </c>
      <c r="C20" s="30">
        <f t="shared" si="0"/>
        <v>28</v>
      </c>
      <c r="E20" s="26">
        <v>-4</v>
      </c>
      <c r="F20" s="30">
        <f t="shared" si="1"/>
        <v>16</v>
      </c>
      <c r="H20" s="26">
        <v>-4</v>
      </c>
      <c r="I20" s="30">
        <f t="shared" si="2"/>
        <v>16</v>
      </c>
      <c r="K20" s="26">
        <v>-4</v>
      </c>
      <c r="L20" s="30">
        <f t="shared" si="3"/>
        <v>28</v>
      </c>
    </row>
    <row r="21" spans="2:12" ht="12.75">
      <c r="B21" s="26">
        <v>-3</v>
      </c>
      <c r="C21" s="30">
        <f t="shared" si="0"/>
        <v>21</v>
      </c>
      <c r="E21" s="26">
        <v>-3</v>
      </c>
      <c r="F21" s="30">
        <f t="shared" si="1"/>
        <v>12</v>
      </c>
      <c r="H21" s="26">
        <v>-3</v>
      </c>
      <c r="I21" s="30">
        <f t="shared" si="2"/>
        <v>12</v>
      </c>
      <c r="K21" s="26">
        <v>-3</v>
      </c>
      <c r="L21" s="30">
        <f t="shared" si="3"/>
        <v>21</v>
      </c>
    </row>
    <row r="22" spans="2:12" ht="12.75">
      <c r="B22" s="26">
        <v>-2</v>
      </c>
      <c r="C22" s="30">
        <f t="shared" si="0"/>
        <v>14</v>
      </c>
      <c r="E22" s="26">
        <v>-2</v>
      </c>
      <c r="F22" s="30">
        <f t="shared" si="1"/>
        <v>8</v>
      </c>
      <c r="H22" s="26">
        <v>-2</v>
      </c>
      <c r="I22" s="30">
        <f t="shared" si="2"/>
        <v>8</v>
      </c>
      <c r="K22" s="26">
        <v>-2</v>
      </c>
      <c r="L22" s="30">
        <f t="shared" si="3"/>
        <v>14</v>
      </c>
    </row>
    <row r="23" spans="2:12" ht="12.75">
      <c r="B23" s="26">
        <v>-1</v>
      </c>
      <c r="C23" s="30">
        <f t="shared" si="0"/>
        <v>7</v>
      </c>
      <c r="E23" s="26">
        <v>-1</v>
      </c>
      <c r="F23" s="30">
        <f t="shared" si="1"/>
        <v>4</v>
      </c>
      <c r="H23" s="26">
        <v>-1</v>
      </c>
      <c r="I23" s="30">
        <f t="shared" si="2"/>
        <v>4</v>
      </c>
      <c r="K23" s="26">
        <v>-1</v>
      </c>
      <c r="L23" s="30">
        <f t="shared" si="3"/>
        <v>7</v>
      </c>
    </row>
    <row r="24" spans="2:12" ht="12.75">
      <c r="B24" s="26">
        <v>0</v>
      </c>
      <c r="C24" s="30">
        <f>B24</f>
        <v>0</v>
      </c>
      <c r="E24" s="26">
        <v>0</v>
      </c>
      <c r="F24" s="30">
        <f>E24</f>
        <v>0</v>
      </c>
      <c r="H24" s="26">
        <v>0</v>
      </c>
      <c r="I24" s="30">
        <f>H24</f>
        <v>0</v>
      </c>
      <c r="K24" s="26">
        <v>0</v>
      </c>
      <c r="L24" s="30">
        <f>K24</f>
        <v>0</v>
      </c>
    </row>
    <row r="25" spans="2:12" ht="12.75">
      <c r="B25" s="26">
        <v>1</v>
      </c>
      <c r="C25" s="30">
        <f aca="true" t="shared" si="4" ref="C25:C43">B25*3</f>
        <v>3</v>
      </c>
      <c r="E25" s="26">
        <v>1</v>
      </c>
      <c r="F25" s="30">
        <f>E25*2</f>
        <v>2</v>
      </c>
      <c r="H25" s="26">
        <v>1</v>
      </c>
      <c r="I25" s="30">
        <f>H25*2</f>
        <v>2</v>
      </c>
      <c r="K25" s="26">
        <v>1</v>
      </c>
      <c r="L25" s="30">
        <f aca="true" t="shared" si="5" ref="L25:L43">K25*3</f>
        <v>3</v>
      </c>
    </row>
    <row r="26" spans="2:12" ht="12.75">
      <c r="B26" s="26">
        <v>2</v>
      </c>
      <c r="C26" s="30">
        <f t="shared" si="4"/>
        <v>6</v>
      </c>
      <c r="E26" s="26">
        <v>2</v>
      </c>
      <c r="F26" s="30">
        <f aca="true" t="shared" si="6" ref="F26:F44">E26*2</f>
        <v>4</v>
      </c>
      <c r="H26" s="26">
        <v>2</v>
      </c>
      <c r="I26" s="30">
        <f aca="true" t="shared" si="7" ref="I26:I44">H26*2</f>
        <v>4</v>
      </c>
      <c r="K26" s="26">
        <v>2</v>
      </c>
      <c r="L26" s="30">
        <f t="shared" si="5"/>
        <v>6</v>
      </c>
    </row>
    <row r="27" spans="2:12" ht="12.75">
      <c r="B27" s="26">
        <v>3</v>
      </c>
      <c r="C27" s="30">
        <f t="shared" si="4"/>
        <v>9</v>
      </c>
      <c r="E27" s="26">
        <v>3</v>
      </c>
      <c r="F27" s="30">
        <f t="shared" si="6"/>
        <v>6</v>
      </c>
      <c r="H27" s="26">
        <v>3</v>
      </c>
      <c r="I27" s="30">
        <f t="shared" si="7"/>
        <v>6</v>
      </c>
      <c r="K27" s="26">
        <v>3</v>
      </c>
      <c r="L27" s="30">
        <f t="shared" si="5"/>
        <v>9</v>
      </c>
    </row>
    <row r="28" spans="2:12" ht="12.75">
      <c r="B28" s="26">
        <v>4</v>
      </c>
      <c r="C28" s="30">
        <f t="shared" si="4"/>
        <v>12</v>
      </c>
      <c r="E28" s="26">
        <v>4</v>
      </c>
      <c r="F28" s="30">
        <f t="shared" si="6"/>
        <v>8</v>
      </c>
      <c r="H28" s="26">
        <v>4</v>
      </c>
      <c r="I28" s="30">
        <f t="shared" si="7"/>
        <v>8</v>
      </c>
      <c r="K28" s="26">
        <v>4</v>
      </c>
      <c r="L28" s="30">
        <f t="shared" si="5"/>
        <v>12</v>
      </c>
    </row>
    <row r="29" spans="2:12" ht="12.75">
      <c r="B29" s="26">
        <v>5</v>
      </c>
      <c r="C29" s="30">
        <f t="shared" si="4"/>
        <v>15</v>
      </c>
      <c r="E29" s="26">
        <v>5</v>
      </c>
      <c r="F29" s="30">
        <f t="shared" si="6"/>
        <v>10</v>
      </c>
      <c r="H29" s="26">
        <v>5</v>
      </c>
      <c r="I29" s="30">
        <f t="shared" si="7"/>
        <v>10</v>
      </c>
      <c r="K29" s="26">
        <v>5</v>
      </c>
      <c r="L29" s="30">
        <f t="shared" si="5"/>
        <v>15</v>
      </c>
    </row>
    <row r="30" spans="2:12" ht="12.75">
      <c r="B30" s="26">
        <v>6</v>
      </c>
      <c r="C30" s="30">
        <f t="shared" si="4"/>
        <v>18</v>
      </c>
      <c r="E30" s="26">
        <v>6</v>
      </c>
      <c r="F30" s="30">
        <f t="shared" si="6"/>
        <v>12</v>
      </c>
      <c r="H30" s="26">
        <v>6</v>
      </c>
      <c r="I30" s="30">
        <f t="shared" si="7"/>
        <v>12</v>
      </c>
      <c r="K30" s="26">
        <v>6</v>
      </c>
      <c r="L30" s="30">
        <f t="shared" si="5"/>
        <v>18</v>
      </c>
    </row>
    <row r="31" spans="2:12" ht="12.75">
      <c r="B31" s="26">
        <v>7</v>
      </c>
      <c r="C31" s="30">
        <f t="shared" si="4"/>
        <v>21</v>
      </c>
      <c r="E31" s="26">
        <v>7</v>
      </c>
      <c r="F31" s="30">
        <f t="shared" si="6"/>
        <v>14</v>
      </c>
      <c r="H31" s="26">
        <v>7</v>
      </c>
      <c r="I31" s="30">
        <f t="shared" si="7"/>
        <v>14</v>
      </c>
      <c r="K31" s="26">
        <v>7</v>
      </c>
      <c r="L31" s="30">
        <f t="shared" si="5"/>
        <v>21</v>
      </c>
    </row>
    <row r="32" spans="2:12" ht="12.75">
      <c r="B32" s="26">
        <v>8</v>
      </c>
      <c r="C32" s="30">
        <f t="shared" si="4"/>
        <v>24</v>
      </c>
      <c r="E32" s="26">
        <v>8</v>
      </c>
      <c r="F32" s="30">
        <f t="shared" si="6"/>
        <v>16</v>
      </c>
      <c r="H32" s="26">
        <v>8</v>
      </c>
      <c r="I32" s="30">
        <f t="shared" si="7"/>
        <v>16</v>
      </c>
      <c r="K32" s="26">
        <v>8</v>
      </c>
      <c r="L32" s="30">
        <f t="shared" si="5"/>
        <v>24</v>
      </c>
    </row>
    <row r="33" spans="2:12" ht="12.75">
      <c r="B33" s="26">
        <v>9</v>
      </c>
      <c r="C33" s="30">
        <f t="shared" si="4"/>
        <v>27</v>
      </c>
      <c r="E33" s="26">
        <v>9</v>
      </c>
      <c r="F33" s="30">
        <f t="shared" si="6"/>
        <v>18</v>
      </c>
      <c r="H33" s="26">
        <v>9</v>
      </c>
      <c r="I33" s="30">
        <f t="shared" si="7"/>
        <v>18</v>
      </c>
      <c r="K33" s="26">
        <v>9</v>
      </c>
      <c r="L33" s="30">
        <f t="shared" si="5"/>
        <v>27</v>
      </c>
    </row>
    <row r="34" spans="2:12" ht="12.75">
      <c r="B34" s="26">
        <v>10</v>
      </c>
      <c r="C34" s="30">
        <f t="shared" si="4"/>
        <v>30</v>
      </c>
      <c r="E34" s="26">
        <v>10</v>
      </c>
      <c r="F34" s="30">
        <f t="shared" si="6"/>
        <v>20</v>
      </c>
      <c r="H34" s="26">
        <v>10</v>
      </c>
      <c r="I34" s="30">
        <f t="shared" si="7"/>
        <v>20</v>
      </c>
      <c r="K34" s="26">
        <v>10</v>
      </c>
      <c r="L34" s="30">
        <f t="shared" si="5"/>
        <v>30</v>
      </c>
    </row>
    <row r="35" spans="2:12" ht="12.75">
      <c r="B35" s="26">
        <v>11</v>
      </c>
      <c r="C35" s="30">
        <f t="shared" si="4"/>
        <v>33</v>
      </c>
      <c r="E35" s="26">
        <v>11</v>
      </c>
      <c r="F35" s="30">
        <f t="shared" si="6"/>
        <v>22</v>
      </c>
      <c r="H35" s="26">
        <v>11</v>
      </c>
      <c r="I35" s="30">
        <f t="shared" si="7"/>
        <v>22</v>
      </c>
      <c r="K35" s="26">
        <v>11</v>
      </c>
      <c r="L35" s="30">
        <f t="shared" si="5"/>
        <v>33</v>
      </c>
    </row>
    <row r="36" spans="2:12" ht="12.75">
      <c r="B36" s="26">
        <v>12</v>
      </c>
      <c r="C36" s="30">
        <f t="shared" si="4"/>
        <v>36</v>
      </c>
      <c r="E36" s="26">
        <v>12</v>
      </c>
      <c r="F36" s="30">
        <f t="shared" si="6"/>
        <v>24</v>
      </c>
      <c r="H36" s="26">
        <v>12</v>
      </c>
      <c r="I36" s="30">
        <f t="shared" si="7"/>
        <v>24</v>
      </c>
      <c r="K36" s="26">
        <v>12</v>
      </c>
      <c r="L36" s="30">
        <f t="shared" si="5"/>
        <v>36</v>
      </c>
    </row>
    <row r="37" spans="2:12" ht="12.75">
      <c r="B37" s="26">
        <v>13</v>
      </c>
      <c r="C37" s="30">
        <f t="shared" si="4"/>
        <v>39</v>
      </c>
      <c r="E37" s="26">
        <v>13</v>
      </c>
      <c r="F37" s="30">
        <f t="shared" si="6"/>
        <v>26</v>
      </c>
      <c r="H37" s="26">
        <v>13</v>
      </c>
      <c r="I37" s="30">
        <f t="shared" si="7"/>
        <v>26</v>
      </c>
      <c r="K37" s="26">
        <v>13</v>
      </c>
      <c r="L37" s="30">
        <f t="shared" si="5"/>
        <v>39</v>
      </c>
    </row>
    <row r="38" spans="2:12" ht="12.75">
      <c r="B38" s="26">
        <v>14</v>
      </c>
      <c r="C38" s="30">
        <f t="shared" si="4"/>
        <v>42</v>
      </c>
      <c r="E38" s="26">
        <v>14</v>
      </c>
      <c r="F38" s="30">
        <f t="shared" si="6"/>
        <v>28</v>
      </c>
      <c r="H38" s="26">
        <v>14</v>
      </c>
      <c r="I38" s="30">
        <f t="shared" si="7"/>
        <v>28</v>
      </c>
      <c r="K38" s="26">
        <v>14</v>
      </c>
      <c r="L38" s="30">
        <f t="shared" si="5"/>
        <v>42</v>
      </c>
    </row>
    <row r="39" spans="2:12" ht="12.75">
      <c r="B39" s="26">
        <v>15</v>
      </c>
      <c r="C39" s="30">
        <f t="shared" si="4"/>
        <v>45</v>
      </c>
      <c r="E39" s="26">
        <v>15</v>
      </c>
      <c r="F39" s="30">
        <f t="shared" si="6"/>
        <v>30</v>
      </c>
      <c r="H39" s="26">
        <v>15</v>
      </c>
      <c r="I39" s="30">
        <f t="shared" si="7"/>
        <v>30</v>
      </c>
      <c r="K39" s="26">
        <v>15</v>
      </c>
      <c r="L39" s="30">
        <f t="shared" si="5"/>
        <v>45</v>
      </c>
    </row>
    <row r="40" spans="2:12" ht="12.75">
      <c r="B40" s="26">
        <v>16</v>
      </c>
      <c r="C40" s="30">
        <f t="shared" si="4"/>
        <v>48</v>
      </c>
      <c r="E40" s="26">
        <v>16</v>
      </c>
      <c r="F40" s="30">
        <f t="shared" si="6"/>
        <v>32</v>
      </c>
      <c r="H40" s="26">
        <v>16</v>
      </c>
      <c r="I40" s="30">
        <f t="shared" si="7"/>
        <v>32</v>
      </c>
      <c r="K40" s="26">
        <v>16</v>
      </c>
      <c r="L40" s="30">
        <f t="shared" si="5"/>
        <v>48</v>
      </c>
    </row>
    <row r="41" spans="2:12" ht="12.75">
      <c r="B41" s="26">
        <v>17</v>
      </c>
      <c r="C41" s="30">
        <f t="shared" si="4"/>
        <v>51</v>
      </c>
      <c r="E41" s="26">
        <v>17</v>
      </c>
      <c r="F41" s="30">
        <f t="shared" si="6"/>
        <v>34</v>
      </c>
      <c r="H41" s="26">
        <v>17</v>
      </c>
      <c r="I41" s="30">
        <f t="shared" si="7"/>
        <v>34</v>
      </c>
      <c r="K41" s="26">
        <v>17</v>
      </c>
      <c r="L41" s="30">
        <f t="shared" si="5"/>
        <v>51</v>
      </c>
    </row>
    <row r="42" spans="2:12" ht="12.75">
      <c r="B42" s="26">
        <v>18</v>
      </c>
      <c r="C42" s="30">
        <f t="shared" si="4"/>
        <v>54</v>
      </c>
      <c r="E42" s="26">
        <v>18</v>
      </c>
      <c r="F42" s="30">
        <f t="shared" si="6"/>
        <v>36</v>
      </c>
      <c r="H42" s="26">
        <v>18</v>
      </c>
      <c r="I42" s="30">
        <f t="shared" si="7"/>
        <v>36</v>
      </c>
      <c r="K42" s="26">
        <v>18</v>
      </c>
      <c r="L42" s="30">
        <f t="shared" si="5"/>
        <v>54</v>
      </c>
    </row>
    <row r="43" spans="2:12" ht="12.75">
      <c r="B43" s="26">
        <v>19</v>
      </c>
      <c r="C43" s="30">
        <f t="shared" si="4"/>
        <v>57</v>
      </c>
      <c r="E43" s="26">
        <v>19</v>
      </c>
      <c r="F43" s="30">
        <f t="shared" si="6"/>
        <v>38</v>
      </c>
      <c r="H43" s="26">
        <v>19</v>
      </c>
      <c r="I43" s="30">
        <f t="shared" si="7"/>
        <v>38</v>
      </c>
      <c r="K43" s="26">
        <v>19</v>
      </c>
      <c r="L43" s="30">
        <f t="shared" si="5"/>
        <v>57</v>
      </c>
    </row>
    <row r="44" spans="2:12" ht="12.75">
      <c r="B44" s="26">
        <v>20</v>
      </c>
      <c r="C44" s="30">
        <f>B44*3</f>
        <v>60</v>
      </c>
      <c r="E44" s="26">
        <v>20</v>
      </c>
      <c r="F44" s="30">
        <f t="shared" si="6"/>
        <v>40</v>
      </c>
      <c r="H44" s="26">
        <v>20</v>
      </c>
      <c r="I44" s="30">
        <f t="shared" si="7"/>
        <v>40</v>
      </c>
      <c r="K44" s="26">
        <v>20</v>
      </c>
      <c r="L44" s="30">
        <f>K44*3</f>
        <v>60</v>
      </c>
    </row>
    <row r="45" spans="2:12" ht="12.75">
      <c r="B45" s="26" t="s">
        <v>45</v>
      </c>
      <c r="C45" s="30">
        <v>75</v>
      </c>
      <c r="E45" s="26" t="s">
        <v>45</v>
      </c>
      <c r="F45" s="30">
        <v>50</v>
      </c>
      <c r="H45" s="26" t="s">
        <v>45</v>
      </c>
      <c r="I45" s="30">
        <v>50</v>
      </c>
      <c r="K45" s="26" t="s">
        <v>45</v>
      </c>
      <c r="L45" s="30">
        <v>75</v>
      </c>
    </row>
    <row r="46" spans="2:12" ht="12.75">
      <c r="B46" s="26" t="s">
        <v>34</v>
      </c>
      <c r="C46" s="30">
        <v>90</v>
      </c>
      <c r="E46" s="26" t="s">
        <v>34</v>
      </c>
      <c r="F46" s="30">
        <v>60</v>
      </c>
      <c r="H46" s="26" t="s">
        <v>34</v>
      </c>
      <c r="I46" s="30">
        <v>60</v>
      </c>
      <c r="K46" s="26" t="s">
        <v>34</v>
      </c>
      <c r="L46" s="30">
        <v>90</v>
      </c>
    </row>
    <row r="47" spans="2:12" ht="12.75">
      <c r="B47" s="26" t="s">
        <v>46</v>
      </c>
      <c r="C47" s="30">
        <v>105</v>
      </c>
      <c r="E47" s="26" t="s">
        <v>46</v>
      </c>
      <c r="F47" s="30">
        <v>70</v>
      </c>
      <c r="H47" s="26" t="s">
        <v>46</v>
      </c>
      <c r="I47" s="30">
        <v>70</v>
      </c>
      <c r="K47" s="26" t="s">
        <v>46</v>
      </c>
      <c r="L47" s="30">
        <v>105</v>
      </c>
    </row>
    <row r="48" spans="2:12" ht="12.75">
      <c r="B48" s="26" t="s">
        <v>36</v>
      </c>
      <c r="C48" s="30">
        <v>120</v>
      </c>
      <c r="E48" s="26" t="s">
        <v>36</v>
      </c>
      <c r="F48" s="30">
        <v>80</v>
      </c>
      <c r="H48" s="26" t="s">
        <v>36</v>
      </c>
      <c r="I48" s="30">
        <v>80</v>
      </c>
      <c r="K48" s="26" t="s">
        <v>36</v>
      </c>
      <c r="L48" s="30">
        <v>120</v>
      </c>
    </row>
    <row r="49" spans="2:12" ht="12.75">
      <c r="B49" s="26" t="s">
        <v>37</v>
      </c>
      <c r="C49" s="30">
        <v>135</v>
      </c>
      <c r="E49" s="26" t="s">
        <v>37</v>
      </c>
      <c r="F49" s="30">
        <v>90</v>
      </c>
      <c r="H49" s="26" t="s">
        <v>37</v>
      </c>
      <c r="I49" s="30">
        <v>90</v>
      </c>
      <c r="K49" s="26" t="s">
        <v>37</v>
      </c>
      <c r="L49" s="30">
        <v>135</v>
      </c>
    </row>
    <row r="50" spans="2:12" ht="12.75">
      <c r="B50" s="26" t="s">
        <v>47</v>
      </c>
      <c r="C50" s="30">
        <v>0</v>
      </c>
      <c r="E50" s="26" t="s">
        <v>47</v>
      </c>
      <c r="F50" s="30">
        <v>0</v>
      </c>
      <c r="H50" s="26" t="s">
        <v>47</v>
      </c>
      <c r="I50" s="30">
        <v>0</v>
      </c>
      <c r="K50" s="26" t="s">
        <v>47</v>
      </c>
      <c r="L50" s="30">
        <v>0</v>
      </c>
    </row>
    <row r="51" spans="2:12" ht="12.75">
      <c r="B51" s="26" t="s">
        <v>48</v>
      </c>
      <c r="C51" s="30">
        <v>0</v>
      </c>
      <c r="E51" s="26" t="s">
        <v>48</v>
      </c>
      <c r="F51" s="30">
        <v>0</v>
      </c>
      <c r="H51" s="26" t="s">
        <v>48</v>
      </c>
      <c r="I51" s="30">
        <v>0</v>
      </c>
      <c r="K51" s="26" t="s">
        <v>48</v>
      </c>
      <c r="L51" s="30">
        <v>0</v>
      </c>
    </row>
    <row r="52" spans="2:12" ht="12.75">
      <c r="B52" s="26" t="s">
        <v>49</v>
      </c>
      <c r="C52" s="30">
        <v>0</v>
      </c>
      <c r="E52" s="26" t="s">
        <v>49</v>
      </c>
      <c r="F52" s="30">
        <v>0</v>
      </c>
      <c r="H52" s="26" t="s">
        <v>49</v>
      </c>
      <c r="I52" s="30">
        <v>0</v>
      </c>
      <c r="K52" s="26" t="s">
        <v>49</v>
      </c>
      <c r="L52" s="30">
        <v>0</v>
      </c>
    </row>
    <row r="53" spans="1:12" ht="12.75">
      <c r="A53" t="s">
        <v>2</v>
      </c>
      <c r="B53" s="26" t="s">
        <v>1</v>
      </c>
      <c r="C53" s="30">
        <v>150</v>
      </c>
      <c r="E53" s="26" t="s">
        <v>1</v>
      </c>
      <c r="F53" s="30">
        <v>150</v>
      </c>
      <c r="H53" s="26" t="s">
        <v>1</v>
      </c>
      <c r="I53" s="30">
        <v>150</v>
      </c>
      <c r="K53" s="26" t="s">
        <v>1</v>
      </c>
      <c r="L53" s="30">
        <v>150</v>
      </c>
    </row>
    <row r="54" spans="2:12" ht="12.75">
      <c r="B54" s="26" t="s">
        <v>50</v>
      </c>
      <c r="C54" s="30">
        <v>0</v>
      </c>
      <c r="E54" s="26" t="s">
        <v>50</v>
      </c>
      <c r="F54" s="30">
        <v>0</v>
      </c>
      <c r="H54" s="26" t="s">
        <v>50</v>
      </c>
      <c r="I54" s="30">
        <v>0</v>
      </c>
      <c r="K54" s="26" t="s">
        <v>50</v>
      </c>
      <c r="L54" s="30">
        <v>0</v>
      </c>
    </row>
    <row r="55" spans="1:12" ht="12.75">
      <c r="A55" t="s">
        <v>5</v>
      </c>
      <c r="B55" s="26" t="s">
        <v>4</v>
      </c>
      <c r="C55" s="30">
        <v>0</v>
      </c>
      <c r="E55" s="26" t="s">
        <v>4</v>
      </c>
      <c r="F55" s="30">
        <v>200</v>
      </c>
      <c r="H55" s="26" t="s">
        <v>4</v>
      </c>
      <c r="I55" s="30">
        <v>200</v>
      </c>
      <c r="K55" s="26" t="s">
        <v>4</v>
      </c>
      <c r="L55" s="30">
        <v>0</v>
      </c>
    </row>
    <row r="56" spans="2:12" ht="12.75">
      <c r="B56" s="26" t="s">
        <v>51</v>
      </c>
      <c r="C56" s="30">
        <v>0</v>
      </c>
      <c r="E56" s="26" t="s">
        <v>51</v>
      </c>
      <c r="F56" s="30">
        <v>0</v>
      </c>
      <c r="H56" s="26" t="s">
        <v>51</v>
      </c>
      <c r="I56" s="30">
        <v>0</v>
      </c>
      <c r="K56" s="26" t="s">
        <v>51</v>
      </c>
      <c r="L56" s="30">
        <v>0</v>
      </c>
    </row>
    <row r="57" spans="1:12" ht="12.75">
      <c r="A57" t="s">
        <v>8</v>
      </c>
      <c r="B57" s="26" t="s">
        <v>7</v>
      </c>
      <c r="C57" s="30">
        <v>50</v>
      </c>
      <c r="E57" s="26" t="s">
        <v>7</v>
      </c>
      <c r="F57" s="30">
        <v>50</v>
      </c>
      <c r="H57" s="26" t="s">
        <v>7</v>
      </c>
      <c r="I57" s="30">
        <v>50</v>
      </c>
      <c r="K57" s="26" t="s">
        <v>7</v>
      </c>
      <c r="L57" s="30">
        <v>50</v>
      </c>
    </row>
    <row r="58" spans="2:12" ht="12.75">
      <c r="B58" s="26" t="s">
        <v>52</v>
      </c>
      <c r="C58" s="30">
        <v>0</v>
      </c>
      <c r="E58" s="26" t="s">
        <v>52</v>
      </c>
      <c r="F58" s="30">
        <v>0</v>
      </c>
      <c r="H58" s="26" t="s">
        <v>52</v>
      </c>
      <c r="I58" s="30">
        <v>0</v>
      </c>
      <c r="K58" s="26" t="s">
        <v>52</v>
      </c>
      <c r="L58" s="30">
        <v>0</v>
      </c>
    </row>
    <row r="59" spans="1:12" ht="12.75">
      <c r="A59" t="s">
        <v>11</v>
      </c>
      <c r="B59" s="26" t="s">
        <v>10</v>
      </c>
      <c r="C59" s="30">
        <v>200</v>
      </c>
      <c r="E59" s="26" t="s">
        <v>10</v>
      </c>
      <c r="F59" s="30">
        <v>150</v>
      </c>
      <c r="H59" s="26" t="s">
        <v>10</v>
      </c>
      <c r="I59" s="30">
        <v>150</v>
      </c>
      <c r="K59" s="26" t="s">
        <v>10</v>
      </c>
      <c r="L59" s="30">
        <v>200</v>
      </c>
    </row>
    <row r="60" spans="1:12" ht="12.75">
      <c r="A60" t="s">
        <v>14</v>
      </c>
      <c r="B60" s="26" t="s">
        <v>13</v>
      </c>
      <c r="C60" s="30">
        <v>0</v>
      </c>
      <c r="E60" s="26" t="s">
        <v>13</v>
      </c>
      <c r="F60" s="30">
        <v>0</v>
      </c>
      <c r="H60" s="26" t="s">
        <v>13</v>
      </c>
      <c r="I60" s="30">
        <v>200</v>
      </c>
      <c r="K60" s="26" t="s">
        <v>13</v>
      </c>
      <c r="L60" s="30">
        <v>0</v>
      </c>
    </row>
    <row r="61" spans="1:12" ht="12.75">
      <c r="A61" t="s">
        <v>16</v>
      </c>
      <c r="B61" s="26" t="s">
        <v>15</v>
      </c>
      <c r="C61" s="30">
        <v>0</v>
      </c>
      <c r="E61" s="26" t="s">
        <v>15</v>
      </c>
      <c r="F61" s="30">
        <v>0</v>
      </c>
      <c r="H61" s="26" t="s">
        <v>15</v>
      </c>
      <c r="I61" s="30">
        <v>0</v>
      </c>
      <c r="K61" s="26" t="s">
        <v>15</v>
      </c>
      <c r="L61" s="30">
        <v>400</v>
      </c>
    </row>
    <row r="62" spans="1:12" ht="12.75">
      <c r="A62" t="s">
        <v>18</v>
      </c>
      <c r="B62" s="26" t="s">
        <v>17</v>
      </c>
      <c r="C62" s="30">
        <v>200</v>
      </c>
      <c r="E62" s="26" t="s">
        <v>17</v>
      </c>
      <c r="F62" s="30">
        <v>150</v>
      </c>
      <c r="H62" s="26" t="s">
        <v>17</v>
      </c>
      <c r="I62" s="30">
        <v>150</v>
      </c>
      <c r="K62" s="26" t="s">
        <v>17</v>
      </c>
      <c r="L62" s="30">
        <v>200</v>
      </c>
    </row>
    <row r="63" spans="2:12" ht="12.75">
      <c r="B63" s="26" t="s">
        <v>53</v>
      </c>
      <c r="C63" s="30">
        <v>0</v>
      </c>
      <c r="E63" s="26" t="s">
        <v>53</v>
      </c>
      <c r="F63" s="30">
        <v>0</v>
      </c>
      <c r="H63" s="26" t="s">
        <v>53</v>
      </c>
      <c r="I63" s="30">
        <v>0</v>
      </c>
      <c r="K63" s="26" t="s">
        <v>53</v>
      </c>
      <c r="L63" s="30">
        <v>0</v>
      </c>
    </row>
    <row r="64" spans="2:12" ht="12.75">
      <c r="B64" s="26" t="s">
        <v>54</v>
      </c>
      <c r="C64" s="30">
        <v>0</v>
      </c>
      <c r="E64" s="26" t="s">
        <v>54</v>
      </c>
      <c r="F64" s="30">
        <v>0</v>
      </c>
      <c r="H64" s="26" t="s">
        <v>54</v>
      </c>
      <c r="I64" s="30">
        <v>0</v>
      </c>
      <c r="K64" s="26" t="s">
        <v>54</v>
      </c>
      <c r="L64" s="30">
        <v>0</v>
      </c>
    </row>
    <row r="65" spans="2:12" ht="12.75">
      <c r="B65" s="26" t="s">
        <v>55</v>
      </c>
      <c r="C65" s="30">
        <v>0</v>
      </c>
      <c r="E65" s="26" t="s">
        <v>55</v>
      </c>
      <c r="F65" s="30">
        <v>0</v>
      </c>
      <c r="H65" s="26" t="s">
        <v>55</v>
      </c>
      <c r="I65" s="30">
        <v>0</v>
      </c>
      <c r="K65" s="26" t="s">
        <v>55</v>
      </c>
      <c r="L65" s="30">
        <v>0</v>
      </c>
    </row>
    <row r="66" spans="2:12" ht="12.75">
      <c r="B66" s="26" t="s">
        <v>56</v>
      </c>
      <c r="C66" s="30">
        <v>0</v>
      </c>
      <c r="E66" s="26" t="s">
        <v>56</v>
      </c>
      <c r="F66" s="30">
        <v>0</v>
      </c>
      <c r="H66" s="26" t="s">
        <v>56</v>
      </c>
      <c r="I66" s="30">
        <v>0</v>
      </c>
      <c r="K66" s="26" t="s">
        <v>56</v>
      </c>
      <c r="L66" s="30">
        <v>0</v>
      </c>
    </row>
    <row r="67" spans="2:12" ht="12.75">
      <c r="B67" s="26" t="s">
        <v>57</v>
      </c>
      <c r="C67" s="30">
        <v>0</v>
      </c>
      <c r="E67" s="26" t="s">
        <v>57</v>
      </c>
      <c r="F67" s="30">
        <v>0</v>
      </c>
      <c r="H67" s="26" t="s">
        <v>57</v>
      </c>
      <c r="I67" s="30">
        <v>0</v>
      </c>
      <c r="K67" s="26" t="s">
        <v>57</v>
      </c>
      <c r="L67" s="30">
        <v>0</v>
      </c>
    </row>
  </sheetData>
  <sheetProtection selectLockedCells="1" selectUnlockedCells="1"/>
  <mergeCells count="4">
    <mergeCell ref="B1:C1"/>
    <mergeCell ref="E1:F1"/>
    <mergeCell ref="H1:I1"/>
    <mergeCell ref="K1:L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Eivind</dc:creator>
  <cp:keywords/>
  <dc:description/>
  <cp:lastModifiedBy>John Eivind</cp:lastModifiedBy>
  <dcterms:created xsi:type="dcterms:W3CDTF">2015-08-09T08:21:18Z</dcterms:created>
  <dcterms:modified xsi:type="dcterms:W3CDTF">2018-09-08T18:21:19Z</dcterms:modified>
  <cp:category/>
  <cp:version/>
  <cp:contentType/>
  <cp:contentStatus/>
</cp:coreProperties>
</file>