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<sst xmlns="http://schemas.openxmlformats.org/spreadsheetml/2006/main" count="295" uniqueCount="70">
  <si>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</si>
  <si>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</si>
  <si>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</si>
  <si>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</si>
  <si>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</si>
  <si>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</si>
  <si>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</si>
  <si>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</si>
  <si>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</si>
  <si>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</si>
  <si>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</si>
  <si>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</si>
  <si>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</si>
  <si>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</si>
  <si>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</si>
  <si>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</si>
  <si>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</si>
  <si>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</si>
  <si>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</si>
  <si>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</si>
  <si>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</si>
  <si>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</si>
  <si>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</si>
  <si>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</si>
  <si>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</si>
  <si>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</si>
  <si>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</si>
  <si>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</si>
  <si>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</si>
  <si>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</si>
  <si>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</si>
  <si>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</si>
  <si>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</si>
  <si>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LZN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</si>
  <si>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</si>
  <si>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</si>
  <si>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</si>
  <si>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</si>
  <si>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</si>
  <si>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</si>
  <si>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</si>
  <si>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</si>
  <si>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</si>
  <si>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</si>
  <si>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</si>
  <si>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</si>
  <si>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</si>
  <si>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</si>
  <si>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</si>
  <si>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</si>
  <si>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</si>
  <si>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</si>
  <si>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</si>
  <si>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</si>
  <si>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</si>
  <si>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</si>
  <si>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</si>
  <si>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</si>
  <si>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</si>
  <si>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Trond Grafsrønningen</t>
  </si>
  <si>
    <t>RED</t>
  </si>
  <si>
    <t>Esben Hansen</t>
  </si>
  <si>
    <t>Kevin Å Halvorsen</t>
  </si>
  <si>
    <t>Juraj Burican</t>
  </si>
  <si>
    <t>BGM</t>
  </si>
  <si>
    <t>Bjørn Skogøy</t>
  </si>
  <si>
    <t>Odd Magne Anthonsen</t>
  </si>
  <si>
    <t xml:space="preserve">F </t>
  </si>
  <si>
    <t>Solrun H Krane</t>
  </si>
  <si>
    <t>Rami Skonseng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</si>
</sst>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3.57421875" style="0" customWidth="1"/>
    <col min="2" max="2" width="18.14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65</v>
      </c>
      <c r="C12" s="21">
        <v>1</v>
      </c>
      <c r="D12" s="36" t="s">
        <v>60</v>
      </c>
      <c r="E12" s="23">
        <f>O12+Y12+AI12+AS12</f>
        <v>72</v>
      </c>
      <c r="F12" s="21">
        <v>0</v>
      </c>
      <c r="G12" s="21"/>
      <c r="H12" s="21"/>
      <c r="I12" s="21"/>
      <c r="J12" s="21"/>
      <c r="K12" s="21"/>
      <c r="L12" s="21"/>
      <c r="M12" s="21"/>
      <c r="N12" s="24">
        <f>LOOKUP(F12,points1)+IF(G12="X",LOOKUP("S",points1),0)+IF(H12="X",LOOKUP("N",points1),0)+IF(I12="X",LOOKUP("P",points1),0)+IF(J12="X",LOOKUP("R",points1),0)+IF(K12="X",LOOKUP("L",points1),0)+IF(L12="X",LOOKUP("U",points1),0)+IF(M12="X",LOOKUP("T",points1),0)</f>
        <v>0</v>
      </c>
      <c r="O12" s="24">
        <f>IF(N12&gt;400,400,N12)</f>
        <v>0</v>
      </c>
      <c r="P12" s="21">
        <v>-3</v>
      </c>
      <c r="Q12" s="21"/>
      <c r="R12" s="21"/>
      <c r="S12" s="21"/>
      <c r="T12" s="21"/>
      <c r="U12" s="21"/>
      <c r="V12" s="21"/>
      <c r="W12" s="21"/>
      <c r="X12" s="24">
        <f>LOOKUP(P12,points2)+IF(Q12="X",LOOKUP("S",points2),0)+IF(R12="X",LOOKUP("N",points2),0)+IF(S12="X",LOOKUP("P",points2),0)+IF(T12="X",LOOKUP("R",points2),0)+IF(U12="X",LOOKUP("L",points2),0)+IF(V12="X",LOOKUP("U",points2),0)+IF(W12="X",LOOKUP("T",points2),0)</f>
        <v>12</v>
      </c>
      <c r="Y12" s="24">
        <f>IF(X12&gt;200,200,X12)</f>
        <v>12</v>
      </c>
      <c r="Z12" s="21" t="s">
        <v>34</v>
      </c>
      <c r="AA12" s="21"/>
      <c r="AB12" s="21"/>
      <c r="AC12" s="21"/>
      <c r="AD12" s="21"/>
      <c r="AE12" s="21"/>
      <c r="AF12" s="21"/>
      <c r="AG12" s="21"/>
      <c r="AH12" s="24">
        <f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60</v>
      </c>
      <c r="AI12" s="24">
        <f>IF(AH12&gt;200,200,AH12)</f>
        <v>60</v>
      </c>
      <c r="AJ12" s="21">
        <v>0</v>
      </c>
      <c r="AK12" s="21"/>
      <c r="AL12" s="21"/>
      <c r="AM12" s="21"/>
      <c r="AN12" s="21"/>
      <c r="AO12" s="21"/>
      <c r="AP12" s="21"/>
      <c r="AQ12" s="21"/>
      <c r="AR12" s="24">
        <f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0</v>
      </c>
      <c r="AS12" s="25">
        <f>IF(AR12&gt;400,400,AR12)</f>
        <v>0</v>
      </c>
    </row>
    <row r="13" spans="1:45" ht="12.75">
      <c r="A13" s="19"/>
      <c r="B13" s="20" t="s">
        <v>58</v>
      </c>
      <c r="C13" s="34">
        <v>1</v>
      </c>
      <c r="D13" s="22" t="s">
        <v>33</v>
      </c>
      <c r="E13" s="35">
        <f>O13+Y13+AI13+AS13</f>
        <v>219</v>
      </c>
      <c r="F13" s="21" t="s">
        <v>45</v>
      </c>
      <c r="G13" s="21"/>
      <c r="H13" s="21"/>
      <c r="I13" s="21"/>
      <c r="J13" s="21"/>
      <c r="K13" s="21"/>
      <c r="L13" s="21"/>
      <c r="M13" s="21"/>
      <c r="N13" s="24">
        <f>LOOKUP(F13,points1)+IF(G13="X",LOOKUP("S",points1),0)+IF(H13="X",LOOKUP("N",points1),0)+IF(I13="X",LOOKUP("P",points1),0)+IF(J13="X",LOOKUP("R",points1),0)+IF(K13="X",LOOKUP("L",points1),0)+IF(L13="X",LOOKUP("U",points1),0)+IF(M13="X",LOOKUP("T",points1),0)</f>
        <v>75</v>
      </c>
      <c r="O13" s="24">
        <f>IF(N13&gt;400,400,N13)</f>
        <v>75</v>
      </c>
      <c r="P13" s="21">
        <v>12</v>
      </c>
      <c r="Q13" s="21"/>
      <c r="R13" s="21"/>
      <c r="S13" s="21"/>
      <c r="T13" s="21"/>
      <c r="U13" s="21"/>
      <c r="V13" s="21"/>
      <c r="W13" s="21"/>
      <c r="X13" s="24">
        <f>LOOKUP(P13,points2)+IF(Q13="X",LOOKUP("S",points2),0)+IF(R13="X",LOOKUP("N",points2),0)+IF(S13="X",LOOKUP("P",points2),0)+IF(T13="X",LOOKUP("R",points2),0)+IF(U13="X",LOOKUP("L",points2),0)+IF(V13="X",LOOKUP("U",points2),0)+IF(W13="X",LOOKUP("T",points2),0)</f>
        <v>24</v>
      </c>
      <c r="Y13" s="24">
        <f>IF(X13&gt;200,200,X13)</f>
        <v>24</v>
      </c>
      <c r="Z13" s="21" t="s">
        <v>34</v>
      </c>
      <c r="AA13" s="21"/>
      <c r="AB13" s="21"/>
      <c r="AC13" s="21"/>
      <c r="AD13" s="21"/>
      <c r="AE13" s="21"/>
      <c r="AF13" s="21"/>
      <c r="AG13" s="21"/>
      <c r="AH13" s="24">
        <f>LOOKUP(Z13,points3)+IF(AA13="X",LOOKUP("S",points3),0)+IF(AB13="X",LOOKUP("N",points3),0)+IF(AC13="X",LOOKUP("P",points3),0)+IF(AD13="X",LOOKUP("R",points3),0)+IF(AE13="X",LOOKUP("L",points3),0)+IF(AF13="X",LOOKUP("U",points3),0)+IF(AG13="X",LOOKUP("T",points3),0)</f>
        <v>60</v>
      </c>
      <c r="AI13" s="24">
        <f>IF(AH13&gt;200,200,AH13)</f>
        <v>60</v>
      </c>
      <c r="AJ13" s="21">
        <v>20</v>
      </c>
      <c r="AK13" s="21"/>
      <c r="AL13" s="21"/>
      <c r="AM13" s="21"/>
      <c r="AN13" s="21"/>
      <c r="AO13" s="21"/>
      <c r="AP13" s="21"/>
      <c r="AQ13" s="21"/>
      <c r="AR13" s="24">
        <f>LOOKUP(AJ13,points4)+IF(AK13="X",LOOKUP("S",points4),0)+IF(AL13="X",LOOKUP("N",points4),0)+IF(AM13="X",LOOKUP("P",points4),0)+IF(AN13="X",LOOKUP("R",points4),0)+IF(AO13="X",LOOKUP("L",points4),0)+IF(AP13="X",LOOKUP("U",points4),0)+IF(AQ13="X",LOOKUP("T",points4),0)</f>
        <v>60</v>
      </c>
      <c r="AS13" s="25">
        <f>IF(AR13&gt;400,400,AR13)</f>
        <v>60</v>
      </c>
    </row>
    <row r="14" spans="1:45" ht="12.75">
      <c r="A14" s="19"/>
      <c r="B14" s="20" t="s">
        <v>59</v>
      </c>
      <c r="C14" s="34">
        <v>1</v>
      </c>
      <c r="D14" s="22" t="s">
        <v>60</v>
      </c>
      <c r="E14" s="35">
        <f>O14+Y14+AI14+AS14</f>
        <v>311</v>
      </c>
      <c r="F14" s="21" t="s">
        <v>35</v>
      </c>
      <c r="G14" s="21"/>
      <c r="H14" s="21"/>
      <c r="I14" s="21"/>
      <c r="J14" s="21"/>
      <c r="K14" s="21"/>
      <c r="L14" s="21"/>
      <c r="M14" s="21"/>
      <c r="N14" s="24">
        <f>LOOKUP(F14,points1)+IF(G14="X",LOOKUP("S",points1),0)+IF(H14="X",LOOKUP("N",points1),0)+IF(I14="X",LOOKUP("P",points1),0)+IF(J14="X",LOOKUP("R",points1),0)+IF(K14="X",LOOKUP("L",points1),0)+IF(L14="X",LOOKUP("U",points1),0)+IF(M14="X",LOOKUP("T",points1),0)</f>
        <v>175</v>
      </c>
      <c r="O14" s="24">
        <f>IF(N14&gt;400,400,N14)</f>
        <v>175</v>
      </c>
      <c r="P14" s="21">
        <v>4</v>
      </c>
      <c r="Q14" s="21"/>
      <c r="R14" s="21"/>
      <c r="S14" s="21"/>
      <c r="T14" s="21"/>
      <c r="U14" s="21"/>
      <c r="V14" s="21"/>
      <c r="W14" s="21"/>
      <c r="X14" s="24">
        <f>LOOKUP(P14,points2)+IF(Q14="X",LOOKUP("S",points2),0)+IF(R14="X",LOOKUP("N",points2),0)+IF(S14="X",LOOKUP("P",points2),0)+IF(T14="X",LOOKUP("R",points2),0)+IF(U14="X",LOOKUP("L",points2),0)+IF(V14="X",LOOKUP("U",points2),0)+IF(W14="X",LOOKUP("T",points2),0)</f>
        <v>8</v>
      </c>
      <c r="Y14" s="24">
        <f>IF(X14&gt;200,200,X14)</f>
        <v>8</v>
      </c>
      <c r="Z14" s="21">
        <v>19</v>
      </c>
      <c r="AA14" s="21"/>
      <c r="AB14" s="21"/>
      <c r="AC14" s="21"/>
      <c r="AD14" s="21"/>
      <c r="AE14" s="21"/>
      <c r="AF14" s="21"/>
      <c r="AG14" s="21"/>
      <c r="AH14" s="24">
        <f>LOOKUP(Z14,points3)+IF(AA14="X",LOOKUP("S",points3),0)+IF(AB14="X",LOOKUP("N",points3),0)+IF(AC14="X",LOOKUP("P",points3),0)+IF(AD14="X",LOOKUP("R",points3),0)+IF(AE14="X",LOOKUP("L",points3),0)+IF(AF14="X",LOOKUP("U",points3),0)+IF(AG14="X",LOOKUP("T",points3),0)</f>
        <v>38</v>
      </c>
      <c r="AI14" s="24">
        <f>IF(AH14&gt;200,200,AH14)</f>
        <v>38</v>
      </c>
      <c r="AJ14" s="21" t="s">
        <v>34</v>
      </c>
      <c r="AK14" s="21"/>
      <c r="AL14" s="21"/>
      <c r="AM14" s="21"/>
      <c r="AN14" s="21"/>
      <c r="AO14" s="21"/>
      <c r="AP14" s="21"/>
      <c r="AQ14" s="21"/>
      <c r="AR14" s="24">
        <f>LOOKUP(AJ14,points4)+IF(AK14="X",LOOKUP("S",points4),0)+IF(AL14="X",LOOKUP("N",points4),0)+IF(AM14="X",LOOKUP("P",points4),0)+IF(AN14="X",LOOKUP("R",points4),0)+IF(AO14="X",LOOKUP("L",points4),0)+IF(AP14="X",LOOKUP("U",points4),0)+IF(AQ14="X",LOOKUP("T",points4),0)</f>
        <v>90</v>
      </c>
      <c r="AS14" s="25">
        <f>IF(AR14&gt;400,400,AR14)</f>
        <v>90</v>
      </c>
    </row>
    <row r="15" spans="1:45" ht="12.75">
      <c r="A15" s="19"/>
      <c r="B15" s="20" t="s">
        <v>61</v>
      </c>
      <c r="C15" s="34">
        <v>1</v>
      </c>
      <c r="D15" s="22" t="s">
        <v>33</v>
      </c>
      <c r="E15" s="35">
        <f>O15+Y15+AI15+AS15</f>
        <v>579</v>
      </c>
      <c r="F15" s="21" t="s">
        <v>45</v>
      </c>
      <c r="G15" s="21"/>
      <c r="H15" s="21"/>
      <c r="I15" s="21"/>
      <c r="J15" s="21"/>
      <c r="K15" s="21"/>
      <c r="L15" s="21"/>
      <c r="M15" s="21"/>
      <c r="N15" s="24">
        <f>LOOKUP(F15,points1)+IF(G15="X",LOOKUP("S",points1),0)+IF(H15="X",LOOKUP("N",points1),0)+IF(I15="X",LOOKUP("P",points1),0)+IF(J15="X",LOOKUP("R",points1),0)+IF(K15="X",LOOKUP("L",points1),0)+IF(L15="X",LOOKUP("U",points1),0)+IF(M15="X",LOOKUP("T",points1),0)</f>
        <v>75</v>
      </c>
      <c r="O15" s="24">
        <f>IF(N15&gt;400,400,N15)</f>
        <v>75</v>
      </c>
      <c r="P15" s="21"/>
      <c r="Q15" s="21"/>
      <c r="R15" s="21"/>
      <c r="S15" s="21"/>
      <c r="T15" s="21"/>
      <c r="U15" s="21"/>
      <c r="V15" s="21" t="s">
        <v>55</v>
      </c>
      <c r="W15" s="21"/>
      <c r="X15" s="24">
        <f>LOOKUP(P15,points2)+IF(Q15="X",LOOKUP("S",points2),0)+IF(R15="X",LOOKUP("N",points2),0)+IF(S15="X",LOOKUP("P",points2),0)+IF(T15="X",LOOKUP("R",points2),0)+IF(U15="X",LOOKUP("L",points2),0)+IF(V15="X",LOOKUP("U",points2),0)+IF(W15="X",LOOKUP("T",points2),0)</f>
        <v>150</v>
      </c>
      <c r="Y15" s="24">
        <f>IF(X15&gt;200,200,X15)</f>
        <v>150</v>
      </c>
      <c r="Z15" s="21"/>
      <c r="AA15" s="21"/>
      <c r="AB15" s="21"/>
      <c r="AC15" s="21"/>
      <c r="AD15" s="21"/>
      <c r="AE15" s="21"/>
      <c r="AF15" s="21" t="s">
        <v>55</v>
      </c>
      <c r="AG15" s="21"/>
      <c r="AH15" s="24">
        <f>LOOKUP(Z15,points3)+IF(AA15="X",LOOKUP("S",points3),0)+IF(AB15="X",LOOKUP("N",points3),0)+IF(AC15="X",LOOKUP("P",points3),0)+IF(AD15="X",LOOKUP("R",points3),0)+IF(AE15="X",LOOKUP("L",points3),0)+IF(AF15="X",LOOKUP("U",points3),0)+IF(AG15="X",LOOKUP("T",points3),0)</f>
        <v>150</v>
      </c>
      <c r="AI15" s="24">
        <f>IF(AH15&gt;200,200,AH15)</f>
        <v>150</v>
      </c>
      <c r="AJ15" s="21">
        <v>18</v>
      </c>
      <c r="AK15" s="21"/>
      <c r="AL15" s="21"/>
      <c r="AM15" s="21"/>
      <c r="AN15" s="21"/>
      <c r="AO15" s="21" t="s">
        <v>55</v>
      </c>
      <c r="AP15" s="21"/>
      <c r="AQ15" s="21"/>
      <c r="AR15" s="24">
        <f>LOOKUP(AJ15,points4)+IF(AK15="X",LOOKUP("S",points4),0)+IF(AL15="X",LOOKUP("N",points4),0)+IF(AM15="X",LOOKUP("P",points4),0)+IF(AN15="X",LOOKUP("R",points4),0)+IF(AO15="X",LOOKUP("L",points4),0)+IF(AP15="X",LOOKUP("U",points4),0)+IF(AQ15="X",LOOKUP("T",points4),0)</f>
        <v>204</v>
      </c>
      <c r="AS15" s="25">
        <f>IF(AR15&gt;400,400,AR15)</f>
        <v>204</v>
      </c>
    </row>
    <row r="16" spans="1:45" ht="12.75">
      <c r="A16" s="19"/>
      <c r="B16" s="20" t="s">
        <v>66</v>
      </c>
      <c r="C16" s="34">
        <v>2</v>
      </c>
      <c r="D16" s="22" t="s">
        <v>33</v>
      </c>
      <c r="E16" s="35">
        <f>O16+Y16+AI16+AS16</f>
        <v>280</v>
      </c>
      <c r="F16" s="21">
        <v>-15</v>
      </c>
      <c r="G16" s="21"/>
      <c r="H16" s="21"/>
      <c r="I16" s="21"/>
      <c r="J16" s="21"/>
      <c r="K16" s="21"/>
      <c r="L16" s="21"/>
      <c r="M16" s="21"/>
      <c r="N16" s="24">
        <f>LOOKUP(F16,points1)+IF(G16="X",LOOKUP("S",points1),0)+IF(H16="X",LOOKUP("N",points1),0)+IF(I16="X",LOOKUP("P",points1),0)+IF(J16="X",LOOKUP("R",points1),0)+IF(K16="X",LOOKUP("L",points1),0)+IF(L16="X",LOOKUP("U",points1),0)+IF(M16="X",LOOKUP("T",points1),0)</f>
        <v>105</v>
      </c>
      <c r="O16" s="24">
        <f>IF(N16&gt;400,400,N16)</f>
        <v>105</v>
      </c>
      <c r="P16" s="21" t="s">
        <v>67</v>
      </c>
      <c r="Q16" s="21"/>
      <c r="R16" s="21"/>
      <c r="S16" s="21"/>
      <c r="T16" s="21"/>
      <c r="U16" s="21"/>
      <c r="V16" s="21"/>
      <c r="W16" s="21"/>
      <c r="X16" s="24">
        <f>LOOKUP(P16,points2)+IF(Q16="X",LOOKUP("S",points2),0)+IF(R16="X",LOOKUP("N",points2),0)+IF(S16="X",LOOKUP("P",points2),0)+IF(T16="X",LOOKUP("R",points2),0)+IF(U16="X",LOOKUP("L",points2),0)+IF(V16="X",LOOKUP("U",points2),0)+IF(W16="X",LOOKUP("T",points2),0)</f>
        <v>70</v>
      </c>
      <c r="Y16" s="24">
        <f>IF(X16&gt;200,200,X16)</f>
        <v>70</v>
      </c>
      <c r="Z16" s="21">
        <v>-15</v>
      </c>
      <c r="AA16" s="21"/>
      <c r="AB16" s="21"/>
      <c r="AC16" s="21"/>
      <c r="AD16" s="21"/>
      <c r="AE16" s="21"/>
      <c r="AF16" s="21"/>
      <c r="AG16" s="21"/>
      <c r="AH16" s="24">
        <f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60</v>
      </c>
      <c r="AI16" s="24">
        <f>IF(AH16&gt;200,200,AH16)</f>
        <v>60</v>
      </c>
      <c r="AJ16" s="21">
        <v>15</v>
      </c>
      <c r="AK16" s="21"/>
      <c r="AL16" s="21"/>
      <c r="AM16" s="21"/>
      <c r="AN16" s="21"/>
      <c r="AO16" s="21"/>
      <c r="AP16" s="21"/>
      <c r="AQ16" s="21"/>
      <c r="AR16" s="24">
        <f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45</v>
      </c>
      <c r="AS16" s="25">
        <f>IF(AR16&gt;400,400,AR16)</f>
        <v>45</v>
      </c>
    </row>
    <row r="17" spans="1:45" ht="12.75">
      <c r="A17" s="19"/>
      <c r="B17" s="20" t="s">
        <v>62</v>
      </c>
      <c r="C17" s="34">
        <v>2</v>
      </c>
      <c r="D17" s="22" t="s">
        <v>60</v>
      </c>
      <c r="E17" s="35">
        <f>O17+Y17+AI17+AS17</f>
        <v>459</v>
      </c>
      <c r="F17" s="21"/>
      <c r="G17" s="21"/>
      <c r="H17" s="21"/>
      <c r="I17" s="21"/>
      <c r="J17" s="21"/>
      <c r="K17" s="21"/>
      <c r="L17" s="21" t="s">
        <v>55</v>
      </c>
      <c r="M17" s="21"/>
      <c r="N17" s="24">
        <f>LOOKUP(F17,points1)+IF(G17="X",LOOKUP("S",points1),0)+IF(H17="X",LOOKUP("N",points1),0)+IF(I17="X",LOOKUP("P",points1),0)+IF(J17="X",LOOKUP("R",points1),0)+IF(K17="X",LOOKUP("L",points1),0)+IF(L17="X",LOOKUP("U",points1),0)+IF(M17="X",LOOKUP("T",points1),0)</f>
        <v>200</v>
      </c>
      <c r="O17" s="24">
        <f>IF(N17&gt;400,400,N17)</f>
        <v>200</v>
      </c>
      <c r="P17" s="21" t="s">
        <v>35</v>
      </c>
      <c r="Q17" s="21"/>
      <c r="R17" s="21"/>
      <c r="S17" s="21"/>
      <c r="T17" s="21"/>
      <c r="U17" s="21"/>
      <c r="V17" s="21"/>
      <c r="W17" s="21"/>
      <c r="X17" s="24">
        <f>LOOKUP(P17,points2)+IF(Q17="X",LOOKUP("S",points2),0)+IF(R17="X",LOOKUP("N",points2),0)+IF(S17="X",LOOKUP("P",points2),0)+IF(T17="X",LOOKUP("R",points2),0)+IF(U17="X",LOOKUP("L",points2),0)+IF(V17="X",LOOKUP("U",points2),0)+IF(W17="X",LOOKUP("T",points2),0)</f>
        <v>100</v>
      </c>
      <c r="Y17" s="24">
        <f>IF(X17&gt;200,200,X17)</f>
        <v>100</v>
      </c>
      <c r="Z17" s="21"/>
      <c r="AA17" s="21"/>
      <c r="AB17" s="21"/>
      <c r="AC17" s="21"/>
      <c r="AD17" s="21"/>
      <c r="AE17" s="21"/>
      <c r="AF17" s="21" t="s">
        <v>55</v>
      </c>
      <c r="AG17" s="21"/>
      <c r="AH17" s="24">
        <f>LOOKUP(Z17,points3)+IF(AA17="X",LOOKUP("S",points3),0)+IF(AB17="X",LOOKUP("N",points3),0)+IF(AC17="X",LOOKUP("P",points3),0)+IF(AD17="X",LOOKUP("R",points3),0)+IF(AE17="X",LOOKUP("L",points3),0)+IF(AF17="X",LOOKUP("U",points3),0)+IF(AG17="X",LOOKUP("T",points3),0)</f>
        <v>150</v>
      </c>
      <c r="AI17" s="24">
        <f>IF(AH17&gt;200,200,AH17)</f>
        <v>150</v>
      </c>
      <c r="AJ17" s="21">
        <v>3</v>
      </c>
      <c r="AK17" s="21"/>
      <c r="AL17" s="21"/>
      <c r="AM17" s="21"/>
      <c r="AN17" s="21"/>
      <c r="AO17" s="21"/>
      <c r="AP17" s="21"/>
      <c r="AQ17" s="21"/>
      <c r="AR17" s="24">
        <f>LOOKUP(AJ17,points4)+IF(AK17="X",LOOKUP("S",points4),0)+IF(AL17="X",LOOKUP("N",points4),0)+IF(AM17="X",LOOKUP("P",points4),0)+IF(AN17="X",LOOKUP("R",points4),0)+IF(AO17="X",LOOKUP("L",points4),0)+IF(AP17="X",LOOKUP("U",points4),0)+IF(AQ17="X",LOOKUP("T",points4),0)</f>
        <v>9</v>
      </c>
      <c r="AS17" s="25">
        <f>IF(AR17&gt;400,400,AR17)</f>
        <v>9</v>
      </c>
    </row>
    <row r="18" spans="1:45" ht="12.75">
      <c r="A18" s="19"/>
      <c r="B18" s="20" t="s">
        <v>63</v>
      </c>
      <c r="C18" s="21">
        <v>2</v>
      </c>
      <c r="D18" s="22" t="s">
        <v>33</v>
      </c>
      <c r="E18" s="23">
        <f>O18+Y18+AI18+AS18</f>
        <v>547</v>
      </c>
      <c r="F18" s="21" t="s">
        <v>35</v>
      </c>
      <c r="G18" s="21"/>
      <c r="H18" s="21"/>
      <c r="I18" s="21"/>
      <c r="J18" s="21"/>
      <c r="K18" s="21"/>
      <c r="L18" s="21"/>
      <c r="M18" s="21"/>
      <c r="N18" s="24">
        <f>LOOKUP(F18,points1)+IF(G18="X",LOOKUP("S",points1),0)+IF(H18="X",LOOKUP("N",points1),0)+IF(I18="X",LOOKUP("P",points1),0)+IF(J18="X",LOOKUP("R",points1),0)+IF(K18="X",LOOKUP("L",points1),0)+IF(L18="X",LOOKUP("U",points1),0)+IF(M18="X",LOOKUP("T",points1),0)</f>
        <v>175</v>
      </c>
      <c r="O18" s="24">
        <f>IF(N18&gt;400,400,N18)</f>
        <v>175</v>
      </c>
      <c r="P18" s="21"/>
      <c r="Q18" s="21"/>
      <c r="R18" s="21"/>
      <c r="S18" s="21"/>
      <c r="T18" s="21"/>
      <c r="U18" s="21"/>
      <c r="V18" s="21" t="s">
        <v>55</v>
      </c>
      <c r="W18" s="21"/>
      <c r="X18" s="24">
        <f>LOOKUP(P18,points2)+IF(Q18="X",LOOKUP("S",points2),0)+IF(R18="X",LOOKUP("N",points2),0)+IF(S18="X",LOOKUP("P",points2),0)+IF(T18="X",LOOKUP("R",points2),0)+IF(U18="X",LOOKUP("L",points2),0)+IF(V18="X",LOOKUP("U",points2),0)+IF(W18="X",LOOKUP("T",points2),0)</f>
        <v>150</v>
      </c>
      <c r="Y18" s="24">
        <f>IF(X18&gt;200,200,X18)</f>
        <v>150</v>
      </c>
      <c r="Z18" s="21">
        <v>11</v>
      </c>
      <c r="AA18" s="21"/>
      <c r="AB18" s="21"/>
      <c r="AC18" s="21"/>
      <c r="AD18" s="21"/>
      <c r="AE18" s="21"/>
      <c r="AF18" s="21"/>
      <c r="AG18" s="21"/>
      <c r="AH18" s="24">
        <f>LOOKUP(Z18,points3)+IF(AA18="X",LOOKUP("S",points3),0)+IF(AB18="X",LOOKUP("N",points3),0)+IF(AC18="X",LOOKUP("P",points3),0)+IF(AD18="X",LOOKUP("R",points3),0)+IF(AE18="X",LOOKUP("L",points3),0)+IF(AF18="X",LOOKUP("U",points3),0)+IF(AG18="X",LOOKUP("T",points3),0)</f>
        <v>22</v>
      </c>
      <c r="AI18" s="24">
        <f>IF(AH18&gt;200,200,AH18)</f>
        <v>22</v>
      </c>
      <c r="AJ18" s="21"/>
      <c r="AK18" s="21"/>
      <c r="AL18" s="21"/>
      <c r="AM18" s="21"/>
      <c r="AN18" s="21"/>
      <c r="AO18" s="21"/>
      <c r="AP18" s="21" t="s">
        <v>55</v>
      </c>
      <c r="AQ18" s="21"/>
      <c r="AR18" s="24">
        <f>LOOKUP(AJ18,points4)+IF(AK18="X",LOOKUP("S",points4),0)+IF(AL18="X",LOOKUP("N",points4),0)+IF(AM18="X",LOOKUP("P",points4),0)+IF(AN18="X",LOOKUP("R",points4),0)+IF(AO18="X",LOOKUP("L",points4),0)+IF(AP18="X",LOOKUP("U",points4),0)+IF(AQ18="X",LOOKUP("T",points4),0)</f>
        <v>200</v>
      </c>
      <c r="AS18" s="25">
        <f>IF(AR18&gt;400,400,AR18)</f>
        <v>200</v>
      </c>
    </row>
    <row r="19" spans="1:45" ht="12.75">
      <c r="A19" s="19"/>
      <c r="B19" s="22" t="s">
        <v>68</v>
      </c>
      <c r="C19" s="21">
        <v>2</v>
      </c>
      <c r="D19" s="22" t="s">
        <v>60</v>
      </c>
      <c r="E19" s="23">
        <f>O19+Y19+AI19+AS19</f>
        <v>560</v>
      </c>
      <c r="F19" s="21">
        <v>-10</v>
      </c>
      <c r="G19" s="21"/>
      <c r="H19" s="21"/>
      <c r="I19" s="21"/>
      <c r="J19" s="21"/>
      <c r="K19" s="21"/>
      <c r="L19" s="21"/>
      <c r="M19" s="21"/>
      <c r="N19" s="24">
        <f>LOOKUP(F19,points1)+IF(G19="X",LOOKUP("S",points1),0)+IF(H19="X",LOOKUP("N",points1),0)+IF(I19="X",LOOKUP("P",points1),0)+IF(J19="X",LOOKUP("R",points1),0)+IF(K19="X",LOOKUP("L",points1),0)+IF(L19="X",LOOKUP("U",points1),0)+IF(M19="X",LOOKUP("T",points1),0)</f>
        <v>70</v>
      </c>
      <c r="O19" s="24">
        <f>IF(N19&gt;400,400,N19)</f>
        <v>70</v>
      </c>
      <c r="P19" s="21" t="s">
        <v>45</v>
      </c>
      <c r="Q19" s="21"/>
      <c r="R19" s="21"/>
      <c r="S19" s="21"/>
      <c r="T19" s="21"/>
      <c r="U19" s="21"/>
      <c r="V19" s="21"/>
      <c r="W19" s="21"/>
      <c r="X19" s="24">
        <f>LOOKUP(P19,points2)+IF(Q19="X",LOOKUP("S",points2),0)+IF(R19="X",LOOKUP("N",points2),0)+IF(S19="X",LOOKUP("P",points2),0)+IF(T19="X",LOOKUP("R",points2),0)+IF(U19="X",LOOKUP("L",points2),0)+IF(V19="X",LOOKUP("U",points2),0)+IF(W19="X",LOOKUP("T",points2),0)</f>
        <v>50</v>
      </c>
      <c r="Y19" s="24">
        <f>IF(X19&gt;200,200,X19)</f>
        <v>50</v>
      </c>
      <c r="Z19" s="21">
        <v>20</v>
      </c>
      <c r="AA19" s="21"/>
      <c r="AB19" s="21"/>
      <c r="AC19" s="21"/>
      <c r="AD19" s="21"/>
      <c r="AE19" s="21"/>
      <c r="AF19" s="21"/>
      <c r="AG19" s="21"/>
      <c r="AH19" s="24">
        <f>LOOKUP(Z19,points3)+IF(AA19="X",LOOKUP("S",points3),0)+IF(AB19="X",LOOKUP("N",points3),0)+IF(AC19="X",LOOKUP("P",points3),0)+IF(AD19="X",LOOKUP("R",points3),0)+IF(AE19="X",LOOKUP("L",points3),0)+IF(AF19="X",LOOKUP("U",points3),0)+IF(AG19="X",LOOKUP("T",points3),0)</f>
        <v>40</v>
      </c>
      <c r="AI19" s="24">
        <f>IF(AH19&gt;200,200,AH19)</f>
        <v>40</v>
      </c>
      <c r="AJ19" s="21"/>
      <c r="AK19" s="21"/>
      <c r="AL19" s="21"/>
      <c r="AM19" s="21"/>
      <c r="AN19" s="21"/>
      <c r="AO19" s="21"/>
      <c r="AP19" s="21"/>
      <c r="AQ19" s="21" t="s">
        <v>55</v>
      </c>
      <c r="AR19" s="24">
        <f>LOOKUP(AJ19,points4)+IF(AK19="X",LOOKUP("S",points4),0)+IF(AL19="X",LOOKUP("N",points4),0)+IF(AM19="X",LOOKUP("P",points4),0)+IF(AN19="X",LOOKUP("R",points4),0)+IF(AO19="X",LOOKUP("L",points4),0)+IF(AP19="X",LOOKUP("U",points4),0)+IF(AQ19="X",LOOKUP("T",points4),0)</f>
        <v>400</v>
      </c>
      <c r="AS19" s="25">
        <f>IF(AR19&gt;400,400,AR19)</f>
        <v>400</v>
      </c>
    </row>
    <row r="20" spans="1:45" ht="12.75">
      <c r="A20" s="19"/>
      <c r="B20" s="20" t="s">
        <v>69</v>
      </c>
      <c r="C20" s="21">
        <v>2</v>
      </c>
      <c r="D20" s="22" t="s">
        <v>64</v>
      </c>
      <c r="E20" s="23">
        <f>O20+Y20+AI20+AS20</f>
        <v>750</v>
      </c>
      <c r="F20" s="21"/>
      <c r="G20" s="21"/>
      <c r="H20" s="21"/>
      <c r="I20" s="21"/>
      <c r="J20" s="21"/>
      <c r="K20" s="21"/>
      <c r="L20" s="21" t="s">
        <v>55</v>
      </c>
      <c r="M20" s="21"/>
      <c r="N20" s="24">
        <f>LOOKUP(F20,points1)+IF(G20="X",LOOKUP("S",points1),0)+IF(H20="X",LOOKUP("N",points1),0)+IF(I20="X",LOOKUP("P",points1),0)+IF(J20="X",LOOKUP("R",points1),0)+IF(K20="X",LOOKUP("L",points1),0)+IF(L20="X",LOOKUP("U",points1),0)+IF(M20="X",LOOKUP("T",points1),0)</f>
        <v>200</v>
      </c>
      <c r="O20" s="24">
        <f>IF(N20&gt;400,400,N20)</f>
        <v>200</v>
      </c>
      <c r="P20" s="21"/>
      <c r="Q20" s="21"/>
      <c r="R20" s="21"/>
      <c r="S20" s="21"/>
      <c r="T20" s="21"/>
      <c r="U20" s="21"/>
      <c r="V20" s="21" t="s">
        <v>55</v>
      </c>
      <c r="W20" s="21"/>
      <c r="X20" s="24">
        <f>LOOKUP(P20,points2)+IF(Q20="X",LOOKUP("S",points2),0)+IF(R20="X",LOOKUP("N",points2),0)+IF(S20="X",LOOKUP("P",points2),0)+IF(T20="X",LOOKUP("R",points2),0)+IF(U20="X",LOOKUP("L",points2),0)+IF(V20="X",LOOKUP("U",points2),0)+IF(W20="X",LOOKUP("T",points2),0)</f>
        <v>150</v>
      </c>
      <c r="Y20" s="24">
        <f>IF(X20&gt;200,200,X20)</f>
        <v>150</v>
      </c>
      <c r="Z20" s="21"/>
      <c r="AA20" s="21"/>
      <c r="AB20" s="21" t="s">
        <v>55</v>
      </c>
      <c r="AC20" s="21"/>
      <c r="AD20" s="21"/>
      <c r="AE20" s="21"/>
      <c r="AF20" s="21" t="s">
        <v>55</v>
      </c>
      <c r="AG20" s="21"/>
      <c r="AH20" s="24">
        <f>LOOKUP(Z20,points3)+IF(AA20="X",LOOKUP("S",points3),0)+IF(AB20="X",LOOKUP("N",points3),0)+IF(AC20="X",LOOKUP("P",points3),0)+IF(AD20="X",LOOKUP("R",points3),0)+IF(AE20="X",LOOKUP("L",points3),0)+IF(AF20="X",LOOKUP("U",points3),0)+IF(AG20="X",LOOKUP("T",points3),0)</f>
        <v>350</v>
      </c>
      <c r="AI20" s="24">
        <f>IF(AH20&gt;200,200,AH20)</f>
        <v>200</v>
      </c>
      <c r="AJ20" s="21"/>
      <c r="AK20" s="21"/>
      <c r="AL20" s="21"/>
      <c r="AM20" s="21"/>
      <c r="AN20" s="21"/>
      <c r="AO20" s="21"/>
      <c r="AP20" s="21" t="s">
        <v>55</v>
      </c>
      <c r="AQ20" s="21"/>
      <c r="AR20" s="24">
        <f>LOOKUP(AJ20,points4)+IF(AK20="X",LOOKUP("S",points4),0)+IF(AL20="X",LOOKUP("N",points4),0)+IF(AM20="X",LOOKUP("P",points4),0)+IF(AN20="X",LOOKUP("R",points4),0)+IF(AO20="X",LOOKUP("L",points4),0)+IF(AP20="X",LOOKUP("U",points4),0)+IF(AQ20="X",LOOKUP("T",points4),0)</f>
        <v>200</v>
      </c>
      <c r="AS20" s="25">
        <f>IF(AR20&gt;400,400,AR20)</f>
        <v>200</v>
      </c>
    </row>
    <row r="21" spans="1:45" ht="12.75">
      <c r="A21" s="19"/>
      <c r="B21" s="22"/>
      <c r="C21" s="21"/>
      <c r="D21" s="22"/>
      <c r="E21" s="23">
        <f>O21+Y21+AI21+AS21</f>
        <v>0</v>
      </c>
      <c r="F21" s="21"/>
      <c r="G21" s="21"/>
      <c r="H21" s="21"/>
      <c r="I21" s="21"/>
      <c r="J21" s="21"/>
      <c r="K21" s="21"/>
      <c r="L21" s="21"/>
      <c r="M21" s="21"/>
      <c r="N21" s="24">
        <f>LOOKUP(F21,points1)+IF(G21="X",LOOKUP("S",points1),0)+IF(H21="X",LOOKUP("N",points1),0)+IF(I21="X",LOOKUP("P",points1),0)+IF(J21="X",LOOKUP("R",points1),0)+IF(K21="X",LOOKUP("L",points1),0)+IF(L21="X",LOOKUP("U",points1),0)+IF(M21="X",LOOKUP("T",points1),0)</f>
        <v>0</v>
      </c>
      <c r="O21" s="24">
        <f>IF(N21&gt;400,400,N21)</f>
        <v>0</v>
      </c>
      <c r="P21" s="21"/>
      <c r="Q21" s="21"/>
      <c r="R21" s="21"/>
      <c r="S21" s="21"/>
      <c r="T21" s="21"/>
      <c r="U21" s="21"/>
      <c r="V21" s="21"/>
      <c r="W21" s="21"/>
      <c r="X21" s="24">
        <f>LOOKUP(P21,points2)+IF(Q21="X",LOOKUP("S",points2),0)+IF(R21="X",LOOKUP("N",points2),0)+IF(S21="X",LOOKUP("P",points2),0)+IF(T21="X",LOOKUP("R",points2),0)+IF(U21="X",LOOKUP("L",points2),0)+IF(V21="X",LOOKUP("U",points2),0)+IF(W21="X",LOOKUP("T",points2),0)</f>
        <v>0</v>
      </c>
      <c r="Y21" s="24">
        <f>IF(X21&gt;200,200,X21)</f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>LOOKUP(Z21,points3)+IF(AA21="X",LOOKUP("S",points3),0)+IF(AB21="X",LOOKUP("N",points3),0)+IF(AC21="X",LOOKUP("P",points3),0)+IF(AD21="X",LOOKUP("R",points3),0)+IF(AE21="X",LOOKUP("L",points3),0)+IF(AF21="X",LOOKUP("U",points3),0)+IF(AG21="X",LOOKUP("T",points3),0)</f>
        <v>0</v>
      </c>
      <c r="AI21" s="24">
        <f>IF(AH21&gt;200,200,AH21)</f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>LOOKUP(AJ21,points4)+IF(AK21="X",LOOKUP("S",points4),0)+IF(AL21="X",LOOKUP("N",points4),0)+IF(AM21="X",LOOKUP("P",points4),0)+IF(AN21="X",LOOKUP("R",points4),0)+IF(AO21="X",LOOKUP("L",points4),0)+IF(AP21="X",LOOKUP("U",points4),0)+IF(AQ21="X",LOOKUP("T",points4),0)</f>
        <v>0</v>
      </c>
      <c r="AS21" s="25">
        <f>IF(AR21&gt;400,400,AR21)</f>
        <v>0</v>
      </c>
    </row>
    <row r="22" spans="1:45" ht="12.75">
      <c r="A22" s="19"/>
      <c r="B22" s="22"/>
      <c r="C22" s="21"/>
      <c r="D22" s="22"/>
      <c r="E22" s="23">
        <f>O22+Y22+AI22+AS22</f>
        <v>0</v>
      </c>
      <c r="F22" s="21"/>
      <c r="G22" s="21"/>
      <c r="H22" s="21"/>
      <c r="I22" s="21"/>
      <c r="J22" s="21"/>
      <c r="K22" s="21"/>
      <c r="L22" s="21"/>
      <c r="M22" s="21"/>
      <c r="N22" s="24">
        <f>LOOKUP(F22,points1)+IF(G22="X",LOOKUP("S",points1),0)+IF(H22="X",LOOKUP("N",points1),0)+IF(I22="X",LOOKUP("P",points1),0)+IF(J22="X",LOOKUP("R",points1),0)+IF(K22="X",LOOKUP("L",points1),0)+IF(L22="X",LOOKUP("U",points1),0)+IF(M22="X",LOOKUP("T",points1),0)</f>
        <v>0</v>
      </c>
      <c r="O22" s="24">
        <f>IF(N22&gt;400,400,N22)</f>
        <v>0</v>
      </c>
      <c r="P22" s="21"/>
      <c r="Q22" s="21"/>
      <c r="R22" s="21"/>
      <c r="S22" s="21"/>
      <c r="T22" s="21"/>
      <c r="U22" s="21"/>
      <c r="V22" s="21"/>
      <c r="W22" s="21"/>
      <c r="X22" s="24">
        <f>LOOKUP(P22,points2)+IF(Q22="X",LOOKUP("S",points2),0)+IF(R22="X",LOOKUP("N",points2),0)+IF(S22="X",LOOKUP("P",points2),0)+IF(T22="X",LOOKUP("R",points2),0)+IF(U22="X",LOOKUP("L",points2),0)+IF(V22="X",LOOKUP("U",points2),0)+IF(W22="X",LOOKUP("T",points2),0)</f>
        <v>0</v>
      </c>
      <c r="Y22" s="24">
        <f>IF(X22&gt;200,200,X22)</f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>LOOKUP(Z22,points3)+IF(AA22="X",LOOKUP("S",points3),0)+IF(AB22="X",LOOKUP("N",points3),0)+IF(AC22="X",LOOKUP("P",points3),0)+IF(AD22="X",LOOKUP("R",points3),0)+IF(AE22="X",LOOKUP("L",points3),0)+IF(AF22="X",LOOKUP("U",points3),0)+IF(AG22="X",LOOKUP("T",points3),0)</f>
        <v>0</v>
      </c>
      <c r="AI22" s="24">
        <f>IF(AH22&gt;200,200,AH22)</f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>LOOKUP(AJ22,points4)+IF(AK22="X",LOOKUP("S",points4),0)+IF(AL22="X",LOOKUP("N",points4),0)+IF(AM22="X",LOOKUP("P",points4),0)+IF(AN22="X",LOOKUP("R",points4),0)+IF(AO22="X",LOOKUP("L",points4),0)+IF(AP22="X",LOOKUP("U",points4),0)+IF(AQ22="X",LOOKUP("T",points4),0)</f>
        <v>0</v>
      </c>
      <c r="AS22" s="25">
        <f>IF(AR22&gt;400,400,AR22)</f>
        <v>0</v>
      </c>
    </row>
    <row r="23" spans="1:45" ht="12.75">
      <c r="A23" s="19"/>
      <c r="B23" s="22"/>
      <c r="C23" s="21"/>
      <c r="D23" s="22"/>
      <c r="E23" s="23">
        <f>O23+Y23+AI23+AS23</f>
        <v>0</v>
      </c>
      <c r="F23" s="21"/>
      <c r="G23" s="21"/>
      <c r="H23" s="21"/>
      <c r="I23" s="21"/>
      <c r="J23" s="21"/>
      <c r="K23" s="21"/>
      <c r="L23" s="21"/>
      <c r="M23" s="21"/>
      <c r="N23" s="24">
        <f>LOOKUP(F23,points1)+IF(G23="X",LOOKUP("S",points1),0)+IF(H23="X",LOOKUP("N",points1),0)+IF(I23="X",LOOKUP("P",points1),0)+IF(J23="X",LOOKUP("R",points1),0)+IF(K23="X",LOOKUP("L",points1),0)+IF(L23="X",LOOKUP("U",points1),0)+IF(M23="X",LOOKUP("T",points1),0)</f>
        <v>0</v>
      </c>
      <c r="O23" s="24">
        <f>IF(N23&gt;400,400,N23)</f>
        <v>0</v>
      </c>
      <c r="P23" s="21"/>
      <c r="Q23" s="21"/>
      <c r="R23" s="21"/>
      <c r="S23" s="21"/>
      <c r="T23" s="21"/>
      <c r="U23" s="21"/>
      <c r="V23" s="21"/>
      <c r="W23" s="21"/>
      <c r="X23" s="24">
        <f>LOOKUP(P23,points2)+IF(Q23="X",LOOKUP("S",points2),0)+IF(R23="X",LOOKUP("N",points2),0)+IF(S23="X",LOOKUP("P",points2),0)+IF(T23="X",LOOKUP("R",points2),0)+IF(U23="X",LOOKUP("L",points2),0)+IF(V23="X",LOOKUP("U",points2),0)+IF(W23="X",LOOKUP("T",points2),0)</f>
        <v>0</v>
      </c>
      <c r="Y23" s="24">
        <f>IF(X23&gt;200,200,X23)</f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>LOOKUP(Z23,points3)+IF(AA23="X",LOOKUP("S",points3),0)+IF(AB23="X",LOOKUP("N",points3),0)+IF(AC23="X",LOOKUP("P",points3),0)+IF(AD23="X",LOOKUP("R",points3),0)+IF(AE23="X",LOOKUP("L",points3),0)+IF(AF23="X",LOOKUP("U",points3),0)+IF(AG23="X",LOOKUP("T",points3),0)</f>
        <v>0</v>
      </c>
      <c r="AI23" s="24">
        <f>IF(AH23&gt;200,200,AH23)</f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>LOOKUP(AJ23,points4)+IF(AK23="X",LOOKUP("S",points4),0)+IF(AL23="X",LOOKUP("N",points4),0)+IF(AM23="X",LOOKUP("P",points4),0)+IF(AN23="X",LOOKUP("R",points4),0)+IF(AO23="X",LOOKUP("L",points4),0)+IF(AP23="X",LOOKUP("U",points4),0)+IF(AQ23="X",LOOKUP("T",points4),0)</f>
        <v>0</v>
      </c>
      <c r="AS23" s="25">
        <f>IF(AR23&gt;400,400,AR23)</f>
        <v>0</v>
      </c>
    </row>
    <row r="24" spans="1:45" ht="12.75">
      <c r="A24" s="1"/>
      <c r="E24" s="6"/>
      <c r="F24" s="26"/>
      <c r="G24" s="27"/>
      <c r="H24" s="27"/>
      <c r="I24" s="27"/>
      <c r="J24" s="27"/>
      <c r="K24" s="27"/>
      <c r="L24" s="27"/>
      <c r="M24" s="27"/>
      <c r="N24" s="28"/>
      <c r="O24" s="29"/>
      <c r="P24" s="26"/>
      <c r="Q24" s="27"/>
      <c r="R24" s="27"/>
      <c r="S24" s="27"/>
      <c r="T24" s="27"/>
      <c r="U24" s="27"/>
      <c r="V24" s="27"/>
      <c r="W24" s="27"/>
      <c r="X24" s="28"/>
      <c r="Y24" s="29"/>
      <c r="Z24" s="26"/>
      <c r="AA24" s="27"/>
      <c r="AB24" s="27"/>
      <c r="AC24" s="27"/>
      <c r="AD24" s="27"/>
      <c r="AE24" s="27"/>
      <c r="AF24" s="27"/>
      <c r="AG24" s="27"/>
      <c r="AH24" s="28"/>
      <c r="AI24" s="29"/>
      <c r="AJ24" s="26"/>
      <c r="AK24" s="27"/>
      <c r="AL24" s="27"/>
      <c r="AM24" s="27"/>
      <c r="AN24" s="27"/>
      <c r="AO24" s="27"/>
      <c r="AP24" s="27"/>
      <c r="AQ24" s="27"/>
      <c r="AR24" s="28"/>
      <c r="AS24" s="29"/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5" topLeftCell="A36" activePane="bottomLeft" state="split"/>
      <selection pane="topLeft" activeCell="A1" sqref="A1"/>
      <selection pane="bottomLeft" activeCell="C36" sqref="C36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38</v>
      </c>
      <c r="B1" s="38" t="s">
        <v>39</v>
      </c>
      <c r="C1" s="38"/>
      <c r="E1" s="38" t="s">
        <v>40</v>
      </c>
      <c r="F1" s="38"/>
      <c r="H1" s="38" t="s">
        <v>41</v>
      </c>
      <c r="I1" s="38"/>
      <c r="K1" s="38" t="s">
        <v>42</v>
      </c>
      <c r="L1" s="38"/>
    </row>
    <row r="2" spans="2:12" s="31" customFormat="1" ht="12.75">
      <c r="B2" s="32" t="s">
        <v>43</v>
      </c>
      <c r="C2" s="33" t="s">
        <v>44</v>
      </c>
      <c r="E2" s="32" t="s">
        <v>43</v>
      </c>
      <c r="F2" s="33" t="s">
        <v>44</v>
      </c>
      <c r="H2" s="32" t="s">
        <v>43</v>
      </c>
      <c r="I2" s="33" t="s">
        <v>44</v>
      </c>
      <c r="K2" s="32" t="s">
        <v>43</v>
      </c>
      <c r="L2" s="33" t="s">
        <v>44</v>
      </c>
    </row>
    <row r="3" spans="2:12" ht="12.75">
      <c r="B3" s="26" t="s">
        <v>35</v>
      </c>
      <c r="C3" s="30">
        <v>175</v>
      </c>
      <c r="E3" s="26" t="s">
        <v>35</v>
      </c>
      <c r="F3" s="30">
        <v>100</v>
      </c>
      <c r="H3" s="26" t="s">
        <v>35</v>
      </c>
      <c r="I3" s="30">
        <v>100</v>
      </c>
      <c r="K3" s="26" t="s">
        <v>35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45</v>
      </c>
      <c r="C45" s="30">
        <v>75</v>
      </c>
      <c r="E45" s="26" t="s">
        <v>45</v>
      </c>
      <c r="F45" s="30">
        <v>50</v>
      </c>
      <c r="H45" s="26" t="s">
        <v>45</v>
      </c>
      <c r="I45" s="30">
        <v>50</v>
      </c>
      <c r="K45" s="26" t="s">
        <v>45</v>
      </c>
      <c r="L45" s="30">
        <v>75</v>
      </c>
    </row>
    <row r="46" spans="2:12" ht="12.75">
      <c r="B46" s="26" t="s">
        <v>34</v>
      </c>
      <c r="C46" s="30">
        <v>90</v>
      </c>
      <c r="E46" s="26" t="s">
        <v>34</v>
      </c>
      <c r="F46" s="30">
        <v>60</v>
      </c>
      <c r="H46" s="26" t="s">
        <v>34</v>
      </c>
      <c r="I46" s="30">
        <v>60</v>
      </c>
      <c r="K46" s="26" t="s">
        <v>34</v>
      </c>
      <c r="L46" s="30">
        <v>90</v>
      </c>
    </row>
    <row r="47" spans="2:12" ht="12.75">
      <c r="B47" s="26" t="s">
        <v>46</v>
      </c>
      <c r="C47" s="30">
        <v>105</v>
      </c>
      <c r="E47" s="26" t="s">
        <v>46</v>
      </c>
      <c r="F47" s="30">
        <v>70</v>
      </c>
      <c r="H47" s="26" t="s">
        <v>46</v>
      </c>
      <c r="I47" s="30">
        <v>70</v>
      </c>
      <c r="K47" s="26" t="s">
        <v>46</v>
      </c>
      <c r="L47" s="30">
        <v>105</v>
      </c>
    </row>
    <row r="48" spans="2:12" ht="12.75">
      <c r="B48" s="26" t="s">
        <v>36</v>
      </c>
      <c r="C48" s="30">
        <v>120</v>
      </c>
      <c r="E48" s="26" t="s">
        <v>36</v>
      </c>
      <c r="F48" s="30">
        <v>80</v>
      </c>
      <c r="H48" s="26" t="s">
        <v>36</v>
      </c>
      <c r="I48" s="30">
        <v>80</v>
      </c>
      <c r="K48" s="26" t="s">
        <v>36</v>
      </c>
      <c r="L48" s="30">
        <v>120</v>
      </c>
    </row>
    <row r="49" spans="2:12" ht="12.75">
      <c r="B49" s="26" t="s">
        <v>37</v>
      </c>
      <c r="C49" s="30">
        <v>135</v>
      </c>
      <c r="E49" s="26" t="s">
        <v>37</v>
      </c>
      <c r="F49" s="30">
        <v>90</v>
      </c>
      <c r="H49" s="26" t="s">
        <v>37</v>
      </c>
      <c r="I49" s="30">
        <v>90</v>
      </c>
      <c r="K49" s="26" t="s">
        <v>37</v>
      </c>
      <c r="L49" s="30">
        <v>135</v>
      </c>
    </row>
    <row r="50" spans="2:12" ht="12.75">
      <c r="B50" s="26" t="s">
        <v>47</v>
      </c>
      <c r="C50" s="30">
        <v>0</v>
      </c>
      <c r="E50" s="26" t="s">
        <v>47</v>
      </c>
      <c r="F50" s="30">
        <v>0</v>
      </c>
      <c r="H50" s="26" t="s">
        <v>47</v>
      </c>
      <c r="I50" s="30">
        <v>0</v>
      </c>
      <c r="K50" s="26" t="s">
        <v>47</v>
      </c>
      <c r="L50" s="30">
        <v>0</v>
      </c>
    </row>
    <row r="51" spans="2:12" ht="12.75">
      <c r="B51" s="26" t="s">
        <v>48</v>
      </c>
      <c r="C51" s="30">
        <v>0</v>
      </c>
      <c r="E51" s="26" t="s">
        <v>48</v>
      </c>
      <c r="F51" s="30">
        <v>0</v>
      </c>
      <c r="H51" s="26" t="s">
        <v>48</v>
      </c>
      <c r="I51" s="30">
        <v>0</v>
      </c>
      <c r="K51" s="26" t="s">
        <v>48</v>
      </c>
      <c r="L51" s="30">
        <v>0</v>
      </c>
    </row>
    <row r="52" spans="2:12" ht="12.75">
      <c r="B52" s="26" t="s">
        <v>49</v>
      </c>
      <c r="C52" s="30">
        <v>0</v>
      </c>
      <c r="E52" s="26" t="s">
        <v>49</v>
      </c>
      <c r="F52" s="30">
        <v>0</v>
      </c>
      <c r="H52" s="26" t="s">
        <v>49</v>
      </c>
      <c r="I52" s="30">
        <v>0</v>
      </c>
      <c r="K52" s="26" t="s">
        <v>49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50</v>
      </c>
      <c r="C54" s="30">
        <v>0</v>
      </c>
      <c r="E54" s="26" t="s">
        <v>50</v>
      </c>
      <c r="F54" s="30">
        <v>0</v>
      </c>
      <c r="H54" s="26" t="s">
        <v>50</v>
      </c>
      <c r="I54" s="30">
        <v>0</v>
      </c>
      <c r="K54" s="26" t="s">
        <v>50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51</v>
      </c>
      <c r="C56" s="30">
        <v>0</v>
      </c>
      <c r="E56" s="26" t="s">
        <v>51</v>
      </c>
      <c r="F56" s="30">
        <v>0</v>
      </c>
      <c r="H56" s="26" t="s">
        <v>51</v>
      </c>
      <c r="I56" s="30">
        <v>0</v>
      </c>
      <c r="K56" s="26" t="s">
        <v>51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52</v>
      </c>
      <c r="C58" s="30">
        <v>0</v>
      </c>
      <c r="E58" s="26" t="s">
        <v>52</v>
      </c>
      <c r="F58" s="30">
        <v>0</v>
      </c>
      <c r="H58" s="26" t="s">
        <v>52</v>
      </c>
      <c r="I58" s="30">
        <v>0</v>
      </c>
      <c r="K58" s="26" t="s">
        <v>52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53</v>
      </c>
      <c r="C63" s="30">
        <v>0</v>
      </c>
      <c r="E63" s="26" t="s">
        <v>53</v>
      </c>
      <c r="F63" s="30">
        <v>0</v>
      </c>
      <c r="H63" s="26" t="s">
        <v>53</v>
      </c>
      <c r="I63" s="30">
        <v>0</v>
      </c>
      <c r="K63" s="26" t="s">
        <v>53</v>
      </c>
      <c r="L63" s="30">
        <v>0</v>
      </c>
    </row>
    <row r="64" spans="2:12" ht="12.75">
      <c r="B64" s="26" t="s">
        <v>54</v>
      </c>
      <c r="C64" s="30">
        <v>0</v>
      </c>
      <c r="E64" s="26" t="s">
        <v>54</v>
      </c>
      <c r="F64" s="30">
        <v>0</v>
      </c>
      <c r="H64" s="26" t="s">
        <v>54</v>
      </c>
      <c r="I64" s="30">
        <v>0</v>
      </c>
      <c r="K64" s="26" t="s">
        <v>54</v>
      </c>
      <c r="L64" s="30">
        <v>0</v>
      </c>
    </row>
    <row r="65" spans="2:12" ht="12.75">
      <c r="B65" s="26" t="s">
        <v>55</v>
      </c>
      <c r="C65" s="30">
        <v>0</v>
      </c>
      <c r="E65" s="26" t="s">
        <v>55</v>
      </c>
      <c r="F65" s="30">
        <v>0</v>
      </c>
      <c r="H65" s="26" t="s">
        <v>55</v>
      </c>
      <c r="I65" s="30">
        <v>0</v>
      </c>
      <c r="K65" s="26" t="s">
        <v>55</v>
      </c>
      <c r="L65" s="30">
        <v>0</v>
      </c>
    </row>
    <row r="66" spans="2:12" ht="12.75">
      <c r="B66" s="26" t="s">
        <v>56</v>
      </c>
      <c r="C66" s="30">
        <v>0</v>
      </c>
      <c r="E66" s="26" t="s">
        <v>56</v>
      </c>
      <c r="F66" s="30">
        <v>0</v>
      </c>
      <c r="H66" s="26" t="s">
        <v>56</v>
      </c>
      <c r="I66" s="30">
        <v>0</v>
      </c>
      <c r="K66" s="26" t="s">
        <v>56</v>
      </c>
      <c r="L66" s="30">
        <v>0</v>
      </c>
    </row>
    <row r="67" spans="2:12" ht="12.75">
      <c r="B67" s="26" t="s">
        <v>57</v>
      </c>
      <c r="C67" s="30">
        <v>0</v>
      </c>
      <c r="E67" s="26" t="s">
        <v>57</v>
      </c>
      <c r="F67" s="30">
        <v>0</v>
      </c>
      <c r="H67" s="26" t="s">
        <v>57</v>
      </c>
      <c r="I67" s="30">
        <v>0</v>
      </c>
      <c r="K67" s="26" t="s">
        <v>57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</cp:lastModifiedBy>
  <dcterms:created xsi:type="dcterms:W3CDTF">2015-08-09T08:21:18Z</dcterms:created>
  <dcterms:modified xsi:type="dcterms:W3CDTF">2018-05-26T19:30:05Z</dcterms:modified>
  <cp:category/>
  <cp:version/>
  <cp:contentType/>
  <cp:contentStatus/>
</cp:coreProperties>
</file>