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<sst xmlns="http://schemas.openxmlformats.org/spreadsheetml/2006/main" count="275" uniqueCount="64">
  <si>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</si>
  <si>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</si>
  <si>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</si>
  <si>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</si>
  <si>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</si>
  <si>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</si>
  <si>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</si>
  <si>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</si>
  <si>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</si>
  <si>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</si>
  <si>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</si>
  <si>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</si>
  <si>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</si>
  <si>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</si>
  <si>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</si>
  <si>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</si>
  <si>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</si>
  <si>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</si>
  <si>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</si>
  <si>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</si>
  <si>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</si>
  <si>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</si>
  <si>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</si>
  <si>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</si>
  <si>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</si>
  <si>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</si>
  <si>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</si>
  <si>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</si>
  <si>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</si>
  <si>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</si>
  <si>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</si>
  <si>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</si>
  <si>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</si>
  <si>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</si>
  <si>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</si>
  <si>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</si>
  <si>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</si>
  <si>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</si>
  <si>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</si>
  <si>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</si>
  <si>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</si>
  <si>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</si>
  <si>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</si>
  <si>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</si>
  <si>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</si>
  <si>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</si>
  <si>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</si>
  <si>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</si>
  <si>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</si>
  <si>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</si>
  <si>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</si>
  <si>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</si>
  <si>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</si>
  <si>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</si>
  <si>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</si>
  <si>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</si>
  <si>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</si>
  <si>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</si>
  <si>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</si>
  <si>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Trond Grafsrønningen</t>
  </si>
  <si>
    <t>Øyvind Kvig</t>
  </si>
  <si>
    <t>YCC</t>
  </si>
  <si>
    <t>Kjell Ivar Ysland</t>
  </si>
  <si>
    <t>Bjørn Skogøy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</si>
</sst>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B11" sqref="B11:AS16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63</v>
      </c>
      <c r="C12" s="21">
        <v>1</v>
      </c>
      <c r="D12" s="36" t="s">
        <v>33</v>
      </c>
      <c r="E12" s="23">
        <f>O12+Y12+AI12+AS12</f>
        <v>282</v>
      </c>
      <c r="F12" s="21"/>
      <c r="G12" s="21"/>
      <c r="H12" s="21"/>
      <c r="I12" s="21"/>
      <c r="J12" s="21"/>
      <c r="K12" s="21"/>
      <c r="L12" s="21" t="s">
        <v>55</v>
      </c>
      <c r="M12" s="21"/>
      <c r="N12" s="24">
        <f>LOOKUP(F12,points1)+IF(G12="X",LOOKUP("S",points1),0)+IF(H12="X",LOOKUP("N",points1),0)+IF(I12="X",LOOKUP("P",points1),0)+IF(J12="X",LOOKUP("R",points1),0)+IF(K12="X",LOOKUP("L",points1),0)+IF(L12="X",LOOKUP("U",points1),0)+IF(M12="X",LOOKUP("T",points1),0)</f>
        <v>200</v>
      </c>
      <c r="O12" s="24">
        <f>IF(N12&gt;400,400,N12)</f>
        <v>200</v>
      </c>
      <c r="P12" s="21">
        <v>11</v>
      </c>
      <c r="Q12" s="21"/>
      <c r="R12" s="21"/>
      <c r="S12" s="21"/>
      <c r="T12" s="21"/>
      <c r="U12" s="21"/>
      <c r="V12" s="21"/>
      <c r="W12" s="21"/>
      <c r="X12" s="24">
        <f>LOOKUP(P12,points2)+IF(Q12="X",LOOKUP("S",points2),0)+IF(R12="X",LOOKUP("N",points2),0)+IF(S12="X",LOOKUP("P",points2),0)+IF(T12="X",LOOKUP("R",points2),0)+IF(U12="X",LOOKUP("L",points2),0)+IF(V12="X",LOOKUP("U",points2),0)+IF(W12="X",LOOKUP("T",points2),0)</f>
        <v>22</v>
      </c>
      <c r="Y12" s="24">
        <f>IF(X12&gt;200,200,X12)</f>
        <v>22</v>
      </c>
      <c r="Z12" s="21">
        <v>18</v>
      </c>
      <c r="AA12" s="21"/>
      <c r="AB12" s="21"/>
      <c r="AC12" s="21"/>
      <c r="AD12" s="21"/>
      <c r="AE12" s="21"/>
      <c r="AF12" s="21"/>
      <c r="AG12" s="21"/>
      <c r="AH12" s="24">
        <f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36</v>
      </c>
      <c r="AI12" s="24">
        <f>IF(AH12&gt;200,200,AH12)</f>
        <v>36</v>
      </c>
      <c r="AJ12" s="21">
        <v>8</v>
      </c>
      <c r="AK12" s="21"/>
      <c r="AL12" s="21"/>
      <c r="AM12" s="21"/>
      <c r="AN12" s="21"/>
      <c r="AO12" s="21"/>
      <c r="AP12" s="21"/>
      <c r="AQ12" s="21"/>
      <c r="AR12" s="24">
        <f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24</v>
      </c>
      <c r="AS12" s="25">
        <f>IF(AR12&gt;400,400,AR12)</f>
        <v>24</v>
      </c>
    </row>
    <row r="13" spans="1:45" ht="12.75">
      <c r="A13" s="19"/>
      <c r="B13" s="20" t="s">
        <v>59</v>
      </c>
      <c r="C13" s="34">
        <v>1</v>
      </c>
      <c r="D13" s="22" t="s">
        <v>33</v>
      </c>
      <c r="E13" s="35">
        <f>O13+Y13+AI13+AS13</f>
        <v>306</v>
      </c>
      <c r="F13" s="21">
        <v>-6</v>
      </c>
      <c r="G13" s="21"/>
      <c r="H13" s="21"/>
      <c r="I13" s="21"/>
      <c r="J13" s="21"/>
      <c r="K13" s="21"/>
      <c r="L13" s="21"/>
      <c r="M13" s="21"/>
      <c r="N13" s="24">
        <f>LOOKUP(F13,points1)+IF(G13="X",LOOKUP("S",points1),0)+IF(H13="X",LOOKUP("N",points1),0)+IF(I13="X",LOOKUP("P",points1),0)+IF(J13="X",LOOKUP("R",points1),0)+IF(K13="X",LOOKUP("L",points1),0)+IF(L13="X",LOOKUP("U",points1),0)+IF(M13="X",LOOKUP("T",points1),0)</f>
        <v>42</v>
      </c>
      <c r="O13" s="24">
        <f>IF(N13&gt;400,400,N13)</f>
        <v>42</v>
      </c>
      <c r="P13" s="21"/>
      <c r="Q13" s="21"/>
      <c r="R13" s="21"/>
      <c r="S13" s="21"/>
      <c r="T13" s="21"/>
      <c r="U13" s="21"/>
      <c r="V13" s="21" t="s">
        <v>55</v>
      </c>
      <c r="W13" s="21"/>
      <c r="X13" s="24">
        <f>LOOKUP(P13,points2)+IF(Q13="X",LOOKUP("S",points2),0)+IF(R13="X",LOOKUP("N",points2),0)+IF(S13="X",LOOKUP("P",points2),0)+IF(T13="X",LOOKUP("R",points2),0)+IF(U13="X",LOOKUP("L",points2),0)+IF(V13="X",LOOKUP("U",points2),0)+IF(W13="X",LOOKUP("T",points2),0)</f>
        <v>150</v>
      </c>
      <c r="Y13" s="24">
        <f>IF(X13&gt;200,200,X13)</f>
        <v>150</v>
      </c>
      <c r="Z13" s="21" t="s">
        <v>37</v>
      </c>
      <c r="AA13" s="21"/>
      <c r="AB13" s="21"/>
      <c r="AC13" s="21"/>
      <c r="AD13" s="21"/>
      <c r="AE13" s="21"/>
      <c r="AF13" s="21"/>
      <c r="AG13" s="21"/>
      <c r="AH13" s="24">
        <f>LOOKUP(Z13,points3)+IF(AA13="X",LOOKUP("S",points3),0)+IF(AB13="X",LOOKUP("N",points3),0)+IF(AC13="X",LOOKUP("P",points3),0)+IF(AD13="X",LOOKUP("R",points3),0)+IF(AE13="X",LOOKUP("L",points3),0)+IF(AF13="X",LOOKUP("U",points3),0)+IF(AG13="X",LOOKUP("T",points3),0)</f>
        <v>90</v>
      </c>
      <c r="AI13" s="24">
        <f>IF(AH13&gt;200,200,AH13)</f>
        <v>90</v>
      </c>
      <c r="AJ13" s="21">
        <v>8</v>
      </c>
      <c r="AK13" s="21"/>
      <c r="AL13" s="21"/>
      <c r="AM13" s="21"/>
      <c r="AN13" s="21"/>
      <c r="AO13" s="21"/>
      <c r="AP13" s="21"/>
      <c r="AQ13" s="21"/>
      <c r="AR13" s="24">
        <f>LOOKUP(AJ13,points4)+IF(AK13="X",LOOKUP("S",points4),0)+IF(AL13="X",LOOKUP("N",points4),0)+IF(AM13="X",LOOKUP("P",points4),0)+IF(AN13="X",LOOKUP("R",points4),0)+IF(AO13="X",LOOKUP("L",points4),0)+IF(AP13="X",LOOKUP("U",points4),0)+IF(AQ13="X",LOOKUP("T",points4),0)</f>
        <v>24</v>
      </c>
      <c r="AS13" s="25">
        <f>IF(AR13&gt;400,400,AR13)</f>
        <v>24</v>
      </c>
    </row>
    <row r="14" spans="1:45" ht="12.75">
      <c r="A14" s="19"/>
      <c r="B14" s="20" t="s">
        <v>58</v>
      </c>
      <c r="C14" s="34">
        <v>1</v>
      </c>
      <c r="D14" s="22" t="s">
        <v>33</v>
      </c>
      <c r="E14" s="35">
        <f>O14+Y14+AI14+AS14</f>
        <v>307</v>
      </c>
      <c r="F14" s="21" t="s">
        <v>37</v>
      </c>
      <c r="G14" s="21"/>
      <c r="H14" s="21"/>
      <c r="I14" s="21"/>
      <c r="J14" s="21"/>
      <c r="K14" s="21"/>
      <c r="L14" s="21"/>
      <c r="M14" s="21"/>
      <c r="N14" s="24">
        <f>LOOKUP(F14,points1)+IF(G14="X",LOOKUP("S",points1),0)+IF(H14="X",LOOKUP("N",points1),0)+IF(I14="X",LOOKUP("P",points1),0)+IF(J14="X",LOOKUP("R",points1),0)+IF(K14="X",LOOKUP("L",points1),0)+IF(L14="X",LOOKUP("U",points1),0)+IF(M14="X",LOOKUP("T",points1),0)</f>
        <v>135</v>
      </c>
      <c r="O14" s="24">
        <f>IF(N14&gt;400,400,N14)</f>
        <v>135</v>
      </c>
      <c r="P14" s="21" t="s">
        <v>34</v>
      </c>
      <c r="Q14" s="21"/>
      <c r="R14" s="21"/>
      <c r="S14" s="21"/>
      <c r="T14" s="21"/>
      <c r="U14" s="21"/>
      <c r="V14" s="21"/>
      <c r="W14" s="21"/>
      <c r="X14" s="24">
        <f>LOOKUP(P14,points2)+IF(Q14="X",LOOKUP("S",points2),0)+IF(R14="X",LOOKUP("N",points2),0)+IF(S14="X",LOOKUP("P",points2),0)+IF(T14="X",LOOKUP("R",points2),0)+IF(U14="X",LOOKUP("L",points2),0)+IF(V14="X",LOOKUP("U",points2),0)+IF(W14="X",LOOKUP("T",points2),0)</f>
        <v>60</v>
      </c>
      <c r="Y14" s="24">
        <f>IF(X14&gt;200,200,X14)</f>
        <v>60</v>
      </c>
      <c r="Z14" s="21" t="s">
        <v>46</v>
      </c>
      <c r="AA14" s="21"/>
      <c r="AB14" s="21"/>
      <c r="AC14" s="21"/>
      <c r="AD14" s="21"/>
      <c r="AE14" s="21"/>
      <c r="AF14" s="21"/>
      <c r="AG14" s="21"/>
      <c r="AH14" s="24">
        <f>LOOKUP(Z14,points3)+IF(AA14="X",LOOKUP("S",points3),0)+IF(AB14="X",LOOKUP("N",points3),0)+IF(AC14="X",LOOKUP("P",points3),0)+IF(AD14="X",LOOKUP("R",points3),0)+IF(AE14="X",LOOKUP("L",points3),0)+IF(AF14="X",LOOKUP("U",points3),0)+IF(AG14="X",LOOKUP("T",points3),0)</f>
        <v>70</v>
      </c>
      <c r="AI14" s="24">
        <f>IF(AH14&gt;200,200,AH14)</f>
        <v>70</v>
      </c>
      <c r="AJ14" s="21">
        <v>14</v>
      </c>
      <c r="AK14" s="21"/>
      <c r="AL14" s="21"/>
      <c r="AM14" s="21"/>
      <c r="AN14" s="21"/>
      <c r="AO14" s="21"/>
      <c r="AP14" s="21"/>
      <c r="AQ14" s="21"/>
      <c r="AR14" s="24">
        <f>LOOKUP(AJ14,points4)+IF(AK14="X",LOOKUP("S",points4),0)+IF(AL14="X",LOOKUP("N",points4),0)+IF(AM14="X",LOOKUP("P",points4),0)+IF(AN14="X",LOOKUP("R",points4),0)+IF(AO14="X",LOOKUP("L",points4),0)+IF(AP14="X",LOOKUP("U",points4),0)+IF(AQ14="X",LOOKUP("T",points4),0)</f>
        <v>42</v>
      </c>
      <c r="AS14" s="25">
        <f>IF(AR14&gt;400,400,AR14)</f>
        <v>42</v>
      </c>
    </row>
    <row r="15" spans="1:45" ht="12.75">
      <c r="A15" s="19"/>
      <c r="B15" s="20" t="s">
        <v>62</v>
      </c>
      <c r="C15" s="34">
        <v>1</v>
      </c>
      <c r="D15" s="22" t="s">
        <v>33</v>
      </c>
      <c r="E15" s="35">
        <f>O15+Y15+AI15+AS15</f>
        <v>700</v>
      </c>
      <c r="F15" s="21"/>
      <c r="G15" s="21"/>
      <c r="H15" s="21"/>
      <c r="I15" s="21"/>
      <c r="J15" s="21"/>
      <c r="K15" s="21"/>
      <c r="L15" s="21" t="s">
        <v>55</v>
      </c>
      <c r="M15" s="21"/>
      <c r="N15" s="24">
        <f>LOOKUP(F15,points1)+IF(G15="X",LOOKUP("S",points1),0)+IF(H15="X",LOOKUP("N",points1),0)+IF(I15="X",LOOKUP("P",points1),0)+IF(J15="X",LOOKUP("R",points1),0)+IF(K15="X",LOOKUP("L",points1),0)+IF(L15="X",LOOKUP("U",points1),0)+IF(M15="X",LOOKUP("T",points1),0)</f>
        <v>200</v>
      </c>
      <c r="O15" s="24">
        <f>IF(N15&gt;400,400,N15)</f>
        <v>200</v>
      </c>
      <c r="P15" s="21"/>
      <c r="Q15" s="21"/>
      <c r="R15" s="21"/>
      <c r="S15" s="21"/>
      <c r="T15" s="21"/>
      <c r="U15" s="21"/>
      <c r="V15" s="21" t="s">
        <v>55</v>
      </c>
      <c r="W15" s="21"/>
      <c r="X15" s="24">
        <f>LOOKUP(P15,points2)+IF(Q15="X",LOOKUP("S",points2),0)+IF(R15="X",LOOKUP("N",points2),0)+IF(S15="X",LOOKUP("P",points2),0)+IF(T15="X",LOOKUP("R",points2),0)+IF(U15="X",LOOKUP("L",points2),0)+IF(V15="X",LOOKUP("U",points2),0)+IF(W15="X",LOOKUP("T",points2),0)</f>
        <v>150</v>
      </c>
      <c r="Y15" s="24">
        <f>IF(X15&gt;200,200,X15)</f>
        <v>150</v>
      </c>
      <c r="Z15" s="21"/>
      <c r="AA15" s="21"/>
      <c r="AB15" s="21"/>
      <c r="AC15" s="21"/>
      <c r="AD15" s="21"/>
      <c r="AE15" s="21"/>
      <c r="AF15" s="21" t="s">
        <v>55</v>
      </c>
      <c r="AG15" s="21"/>
      <c r="AH15" s="24">
        <f>LOOKUP(Z15,points3)+IF(AA15="X",LOOKUP("S",points3),0)+IF(AB15="X",LOOKUP("N",points3),0)+IF(AC15="X",LOOKUP("P",points3),0)+IF(AD15="X",LOOKUP("R",points3),0)+IF(AE15="X",LOOKUP("L",points3),0)+IF(AF15="X",LOOKUP("U",points3),0)+IF(AG15="X",LOOKUP("T",points3),0)</f>
        <v>150</v>
      </c>
      <c r="AI15" s="24">
        <f>IF(AH15&gt;200,200,AH15)</f>
        <v>150</v>
      </c>
      <c r="AJ15" s="21"/>
      <c r="AK15" s="21"/>
      <c r="AL15" s="21"/>
      <c r="AM15" s="21"/>
      <c r="AN15" s="21"/>
      <c r="AO15" s="21"/>
      <c r="AP15" s="21" t="s">
        <v>55</v>
      </c>
      <c r="AQ15" s="21"/>
      <c r="AR15" s="24">
        <f>LOOKUP(AJ15,points4)+IF(AK15="X",LOOKUP("S",points4),0)+IF(AL15="X",LOOKUP("N",points4),0)+IF(AM15="X",LOOKUP("P",points4),0)+IF(AN15="X",LOOKUP("R",points4),0)+IF(AO15="X",LOOKUP("L",points4),0)+IF(AP15="X",LOOKUP("U",points4),0)+IF(AQ15="X",LOOKUP("T",points4),0)</f>
        <v>200</v>
      </c>
      <c r="AS15" s="25">
        <f>IF(AR15&gt;400,400,AR15)</f>
        <v>200</v>
      </c>
    </row>
    <row r="16" spans="1:45" ht="12.75">
      <c r="A16" s="19"/>
      <c r="B16" s="20" t="s">
        <v>60</v>
      </c>
      <c r="C16" s="34">
        <v>3</v>
      </c>
      <c r="D16" s="22" t="s">
        <v>61</v>
      </c>
      <c r="E16" s="35">
        <f>O16+Y16+AI16+AS16</f>
        <v>174</v>
      </c>
      <c r="F16" s="21">
        <v>0</v>
      </c>
      <c r="G16" s="21"/>
      <c r="H16" s="21"/>
      <c r="I16" s="21"/>
      <c r="J16" s="21"/>
      <c r="K16" s="21"/>
      <c r="L16" s="21"/>
      <c r="M16" s="21"/>
      <c r="N16" s="24">
        <f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24">
        <f>IF(N16&gt;400,400,N16)</f>
        <v>0</v>
      </c>
      <c r="P16" s="21"/>
      <c r="Q16" s="21"/>
      <c r="R16" s="21"/>
      <c r="S16" s="21"/>
      <c r="T16" s="21"/>
      <c r="U16" s="21"/>
      <c r="V16" s="21" t="s">
        <v>55</v>
      </c>
      <c r="W16" s="21"/>
      <c r="X16" s="24">
        <f>LOOKUP(P16,points2)+IF(Q16="X",LOOKUP("S",points2),0)+IF(R16="X",LOOKUP("N",points2),0)+IF(S16="X",LOOKUP("P",points2),0)+IF(T16="X",LOOKUP("R",points2),0)+IF(U16="X",LOOKUP("L",points2),0)+IF(V16="X",LOOKUP("U",points2),0)+IF(W16="X",LOOKUP("T",points2),0)</f>
        <v>150</v>
      </c>
      <c r="Y16" s="24">
        <f>IF(X16&gt;200,200,X16)</f>
        <v>150</v>
      </c>
      <c r="Z16" s="21">
        <v>5</v>
      </c>
      <c r="AA16" s="21"/>
      <c r="AB16" s="21"/>
      <c r="AC16" s="21"/>
      <c r="AD16" s="21"/>
      <c r="AE16" s="21"/>
      <c r="AF16" s="21"/>
      <c r="AG16" s="21"/>
      <c r="AH16" s="24">
        <f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10</v>
      </c>
      <c r="AI16" s="24">
        <f>IF(AH16&gt;200,200,AH16)</f>
        <v>10</v>
      </c>
      <c r="AJ16" s="21">
        <v>-2</v>
      </c>
      <c r="AK16" s="21"/>
      <c r="AL16" s="21"/>
      <c r="AM16" s="21"/>
      <c r="AN16" s="21"/>
      <c r="AO16" s="21"/>
      <c r="AP16" s="21"/>
      <c r="AQ16" s="21"/>
      <c r="AR16" s="24">
        <f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14</v>
      </c>
      <c r="AS16" s="25">
        <f>IF(AR16&gt;400,400,AR16)</f>
        <v>14</v>
      </c>
    </row>
    <row r="17" spans="1:45" ht="12.75">
      <c r="A17" s="19"/>
      <c r="B17" s="20"/>
      <c r="C17" s="34"/>
      <c r="D17" s="22"/>
      <c r="E17" s="35">
        <f>O17+Y17+AI17+AS17</f>
        <v>0</v>
      </c>
      <c r="F17" s="21"/>
      <c r="G17" s="21"/>
      <c r="H17" s="21"/>
      <c r="I17" s="21"/>
      <c r="J17" s="21"/>
      <c r="K17" s="21"/>
      <c r="L17" s="21"/>
      <c r="M17" s="21"/>
      <c r="N17" s="24">
        <f>LOOKUP(F17,points1)+IF(G17="X",LOOKUP("S",points1),0)+IF(H17="X",LOOKUP("N",points1),0)+IF(I17="X",LOOKUP("P",points1),0)+IF(J17="X",LOOKUP("R",points1),0)+IF(K17="X",LOOKUP("L",points1),0)+IF(L17="X",LOOKUP("U",points1),0)+IF(M17="X",LOOKUP("T",points1),0)</f>
        <v>0</v>
      </c>
      <c r="O17" s="24">
        <f>IF(N17&gt;400,400,N17)</f>
        <v>0</v>
      </c>
      <c r="P17" s="21"/>
      <c r="Q17" s="21"/>
      <c r="R17" s="21"/>
      <c r="S17" s="21"/>
      <c r="T17" s="21"/>
      <c r="U17" s="21"/>
      <c r="V17" s="21"/>
      <c r="W17" s="21"/>
      <c r="X17" s="24">
        <f>LOOKUP(P17,points2)+IF(Q17="X",LOOKUP("S",points2),0)+IF(R17="X",LOOKUP("N",points2),0)+IF(S17="X",LOOKUP("P",points2),0)+IF(T17="X",LOOKUP("R",points2),0)+IF(U17="X",LOOKUP("L",points2),0)+IF(V17="X",LOOKUP("U",points2),0)+IF(W17="X",LOOKUP("T",points2),0)</f>
        <v>0</v>
      </c>
      <c r="Y17" s="24">
        <f>IF(X17&gt;200,200,X17)</f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>LOOKUP(Z17,points3)+IF(AA17="X",LOOKUP("S",points3),0)+IF(AB17="X",LOOKUP("N",points3),0)+IF(AC17="X",LOOKUP("P",points3),0)+IF(AD17="X",LOOKUP("R",points3),0)+IF(AE17="X",LOOKUP("L",points3),0)+IF(AF17="X",LOOKUP("U",points3),0)+IF(AG17="X",LOOKUP("T",points3),0)</f>
        <v>0</v>
      </c>
      <c r="AI17" s="24">
        <f>IF(AH17&gt;200,200,AH17)</f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>LOOKUP(AJ17,points4)+IF(AK17="X",LOOKUP("S",points4),0)+IF(AL17="X",LOOKUP("N",points4),0)+IF(AM17="X",LOOKUP("P",points4),0)+IF(AN17="X",LOOKUP("R",points4),0)+IF(AO17="X",LOOKUP("L",points4),0)+IF(AP17="X",LOOKUP("U",points4),0)+IF(AQ17="X",LOOKUP("T",points4),0)</f>
        <v>0</v>
      </c>
      <c r="AS17" s="25">
        <f>IF(AR17&gt;400,400,AR17)</f>
        <v>0</v>
      </c>
    </row>
    <row r="18" spans="1:45" ht="12.75">
      <c r="A18" s="19"/>
      <c r="B18" s="20"/>
      <c r="C18" s="21"/>
      <c r="D18" s="22"/>
      <c r="E18" s="23">
        <f aca="true" t="shared" si="0" ref="E18:E23">O18+Y18+AI18+AS18</f>
        <v>0</v>
      </c>
      <c r="F18" s="21"/>
      <c r="G18" s="21"/>
      <c r="H18" s="21"/>
      <c r="I18" s="21"/>
      <c r="J18" s="21"/>
      <c r="K18" s="21"/>
      <c r="L18" s="21"/>
      <c r="M18" s="21"/>
      <c r="N18" s="24">
        <f aca="true" t="shared" si="1" ref="N18:N23">LOOKUP(F18,points1)+IF(G18="X",LOOKUP("S",points1),0)+IF(H18="X",LOOKUP("N",points1),0)+IF(I18="X",LOOKUP("P",points1),0)+IF(J18="X",LOOKUP("R",points1),0)+IF(K18="X",LOOKUP("L",points1),0)+IF(L18="X",LOOKUP("U",points1),0)+IF(M18="X",LOOKUP("T",points1),0)</f>
        <v>0</v>
      </c>
      <c r="O18" s="24">
        <f aca="true" t="shared" si="2" ref="O18:O23">IF(N18&gt;400,400,N18)</f>
        <v>0</v>
      </c>
      <c r="P18" s="21"/>
      <c r="Q18" s="21"/>
      <c r="R18" s="21"/>
      <c r="S18" s="21"/>
      <c r="T18" s="21"/>
      <c r="U18" s="21"/>
      <c r="V18" s="21"/>
      <c r="W18" s="21"/>
      <c r="X18" s="24">
        <f aca="true" t="shared" si="3" ref="X18:X23">LOOKUP(P18,points2)+IF(Q18="X",LOOKUP("S",points2),0)+IF(R18="X",LOOKUP("N",points2),0)+IF(S18="X",LOOKUP("P",points2),0)+IF(T18="X",LOOKUP("R",points2),0)+IF(U18="X",LOOKUP("L",points2),0)+IF(V18="X",LOOKUP("U",points2),0)+IF(W18="X",LOOKUP("T",points2),0)</f>
        <v>0</v>
      </c>
      <c r="Y18" s="24">
        <f aca="true" t="shared" si="4" ref="Y18:Y23">IF(X18&gt;200,200,X18)</f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aca="true" t="shared" si="5" ref="AH18:AH23">LOOKUP(Z18,points3)+IF(AA18="X",LOOKUP("S",points3),0)+IF(AB18="X",LOOKUP("N",points3),0)+IF(AC18="X",LOOKUP("P",points3),0)+IF(AD18="X",LOOKUP("R",points3),0)+IF(AE18="X",LOOKUP("L",points3),0)+IF(AF18="X",LOOKUP("U",points3),0)+IF(AG18="X",LOOKUP("T",points3),0)</f>
        <v>0</v>
      </c>
      <c r="AI18" s="24">
        <f aca="true" t="shared" si="6" ref="AI18:AI23">IF(AH18&gt;200,200,AH18)</f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aca="true" t="shared" si="7" ref="AR18:AR23">LOOKUP(AJ18,points4)+IF(AK18="X",LOOKUP("S",points4),0)+IF(AL18="X",LOOKUP("N",points4),0)+IF(AM18="X",LOOKUP("P",points4),0)+IF(AN18="X",LOOKUP("R",points4),0)+IF(AO18="X",LOOKUP("L",points4),0)+IF(AP18="X",LOOKUP("U",points4),0)+IF(AQ18="X",LOOKUP("T",points4),0)</f>
        <v>0</v>
      </c>
      <c r="AS18" s="25">
        <f aca="true" t="shared" si="8" ref="AS18:AS23">IF(AR18&gt;400,400,AR18)</f>
        <v>0</v>
      </c>
    </row>
    <row r="19" spans="1:45" ht="12.75">
      <c r="A19" s="19"/>
      <c r="B19" s="22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/>
      <c r="B22" s="22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/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"/>
      <c r="E24" s="6"/>
      <c r="F24" s="26"/>
      <c r="G24" s="27"/>
      <c r="H24" s="27"/>
      <c r="I24" s="27"/>
      <c r="J24" s="27"/>
      <c r="K24" s="27"/>
      <c r="L24" s="27"/>
      <c r="M24" s="27"/>
      <c r="N24" s="28"/>
      <c r="O24" s="29"/>
      <c r="P24" s="26"/>
      <c r="Q24" s="27"/>
      <c r="R24" s="27"/>
      <c r="S24" s="27"/>
      <c r="T24" s="27"/>
      <c r="U24" s="27"/>
      <c r="V24" s="27"/>
      <c r="W24" s="27"/>
      <c r="X24" s="28"/>
      <c r="Y24" s="29"/>
      <c r="Z24" s="26"/>
      <c r="AA24" s="27"/>
      <c r="AB24" s="27"/>
      <c r="AC24" s="27"/>
      <c r="AD24" s="27"/>
      <c r="AE24" s="27"/>
      <c r="AF24" s="27"/>
      <c r="AG24" s="27"/>
      <c r="AH24" s="28"/>
      <c r="AI24" s="29"/>
      <c r="AJ24" s="26"/>
      <c r="AK24" s="27"/>
      <c r="AL24" s="27"/>
      <c r="AM24" s="27"/>
      <c r="AN24" s="27"/>
      <c r="AO24" s="27"/>
      <c r="AP24" s="27"/>
      <c r="AQ24" s="27"/>
      <c r="AR24" s="28"/>
      <c r="AS24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1" activePane="bottomLeft" state="split"/>
      <selection pane="topLeft" activeCell="A1" sqref="A1"/>
      <selection pane="bottomLeft" activeCell="C55" sqref="C55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2017-05-07T07:59:52Z</dcterms:modified>
  <cp:category/>
  <cp:version/>
  <cp:contentType/>
  <cp:contentStatus/>
</cp:coreProperties>
</file>